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externalLinks/externalLink1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20" windowWidth="19395" windowHeight="6660"/>
  </bookViews>
  <sheets>
    <sheet name="1)基金來源、用途及餘絀預計表" sheetId="4" r:id="rId1"/>
    <sheet name="1.1)餘絀預計表說明" sheetId="5" r:id="rId2"/>
    <sheet name="2)現金流量預計表" sheetId="6" r:id="rId3"/>
    <sheet name="3)基金來源明細表" sheetId="7" r:id="rId4"/>
    <sheet name="4)基金用途明細表" sheetId="8" r:id="rId5"/>
    <sheet name="5)單位(或計畫)成本分析表" sheetId="9" r:id="rId6"/>
    <sheet name="6)預計平衡表" sheetId="10" r:id="rId7"/>
    <sheet name="7)５年來主要業務計畫分析表" sheetId="11" r:id="rId8"/>
    <sheet name="8)員工人數彙計表" sheetId="12" r:id="rId9"/>
    <sheet name="9)用人費用彙計表" sheetId="13" r:id="rId10"/>
    <sheet name="10)各項費用彙計表" sheetId="14" r:id="rId11"/>
    <sheet name="11)增購及汰舊換新管理用公務車輛明細表" sheetId="15" r:id="rId12"/>
    <sheet name="12)固定項目明細表" sheetId="16" r:id="rId13"/>
    <sheet name="13)基金來源彙計表" sheetId="1" r:id="rId14"/>
    <sheet name="14)基金用途彙計表" sheetId="2" r:id="rId15"/>
    <sheet name="15)預算員額彙計表" sheetId="3" r:id="rId16"/>
  </sheets>
  <externalReferences>
    <externalReference r:id="rId17"/>
    <externalReference r:id="rId18"/>
    <externalReference r:id="rId19"/>
    <externalReference r:id="rId20"/>
    <externalReference r:id="rId21"/>
    <externalReference r:id="rId22"/>
    <externalReference r:id="rId23"/>
    <externalReference r:id="rId24"/>
    <externalReference r:id="rId25"/>
    <externalReference r:id="rId26"/>
    <externalReference r:id="rId27"/>
    <externalReference r:id="rId28"/>
    <externalReference r:id="rId29"/>
    <externalReference r:id="rId30"/>
    <externalReference r:id="rId31"/>
    <externalReference r:id="rId32"/>
    <externalReference r:id="rId33"/>
  </externalReferences>
  <definedNames>
    <definedName name="\a">#N/A</definedName>
    <definedName name="_" localSheetId="15">[1]呆帳!#REF!</definedName>
    <definedName name="_">[1]呆帳!#REF!</definedName>
    <definedName name="______________________________na77" localSheetId="15">#REF!</definedName>
    <definedName name="______________________________na77">#REF!</definedName>
    <definedName name="______________________________nd77" localSheetId="15">#REF!</definedName>
    <definedName name="______________________________nd77">#REF!</definedName>
    <definedName name="_____________________________na77" localSheetId="15">#REF!</definedName>
    <definedName name="_____________________________na77">#REF!</definedName>
    <definedName name="_____________________________nd77" localSheetId="15">#REF!</definedName>
    <definedName name="_____________________________nd77">#REF!</definedName>
    <definedName name="____________________________ast1" localSheetId="15">#REF!</definedName>
    <definedName name="____________________________ast1">#REF!</definedName>
    <definedName name="____________________________ast2" localSheetId="15">#REF!</definedName>
    <definedName name="____________________________ast2">#REF!</definedName>
    <definedName name="____________________________nd76" localSheetId="15">#REF!</definedName>
    <definedName name="____________________________nd76">#REF!</definedName>
    <definedName name="____________________________rst1" localSheetId="15">#REF!</definedName>
    <definedName name="____________________________rst1">#REF!</definedName>
    <definedName name="____________________________rst2" localSheetId="15">#REF!</definedName>
    <definedName name="____________________________rst2">#REF!</definedName>
    <definedName name="___________________________ast1" localSheetId="15">#REF!</definedName>
    <definedName name="___________________________ast1">#REF!</definedName>
    <definedName name="___________________________ast2" localSheetId="15">#REF!</definedName>
    <definedName name="___________________________ast2">#REF!</definedName>
    <definedName name="___________________________na76" localSheetId="15">#REF!</definedName>
    <definedName name="___________________________na76">#REF!</definedName>
    <definedName name="___________________________na77" localSheetId="15">#REF!</definedName>
    <definedName name="___________________________na77">#REF!</definedName>
    <definedName name="___________________________nd76" localSheetId="15">#REF!</definedName>
    <definedName name="___________________________nd76">#REF!</definedName>
    <definedName name="___________________________nd77" localSheetId="15">#REF!</definedName>
    <definedName name="___________________________nd77">#REF!</definedName>
    <definedName name="___________________________rst1" localSheetId="15">#REF!</definedName>
    <definedName name="___________________________rst1">#REF!</definedName>
    <definedName name="___________________________rst2" localSheetId="15">#REF!</definedName>
    <definedName name="___________________________rst2">#REF!</definedName>
    <definedName name="__________________________ast1" localSheetId="15">#REF!</definedName>
    <definedName name="__________________________ast1">#REF!</definedName>
    <definedName name="__________________________ast2" localSheetId="15">#REF!</definedName>
    <definedName name="__________________________ast2">#REF!</definedName>
    <definedName name="__________________________na76" localSheetId="15">#REF!</definedName>
    <definedName name="__________________________na76">#REF!</definedName>
    <definedName name="__________________________na77" localSheetId="15">#REF!</definedName>
    <definedName name="__________________________na77">#REF!</definedName>
    <definedName name="__________________________nd76" localSheetId="15">#REF!</definedName>
    <definedName name="__________________________nd76">#REF!</definedName>
    <definedName name="__________________________nd77" localSheetId="15">#REF!</definedName>
    <definedName name="__________________________nd77">#REF!</definedName>
    <definedName name="__________________________rst1" localSheetId="15">#REF!</definedName>
    <definedName name="__________________________rst1">#REF!</definedName>
    <definedName name="__________________________rst2" localSheetId="15">#REF!</definedName>
    <definedName name="__________________________rst2">#REF!</definedName>
    <definedName name="_________________________ast1" localSheetId="15">#REF!</definedName>
    <definedName name="_________________________ast1">#REF!</definedName>
    <definedName name="_________________________ast2" localSheetId="15">#REF!</definedName>
    <definedName name="_________________________ast2">#REF!</definedName>
    <definedName name="_________________________na76" localSheetId="15">#REF!</definedName>
    <definedName name="_________________________na76">#REF!</definedName>
    <definedName name="_________________________na77" localSheetId="15">#REF!</definedName>
    <definedName name="_________________________na77">#REF!</definedName>
    <definedName name="_________________________nd76" localSheetId="15">#REF!</definedName>
    <definedName name="_________________________nd76">#REF!</definedName>
    <definedName name="_________________________nd77" localSheetId="15">#REF!</definedName>
    <definedName name="_________________________nd77">#REF!</definedName>
    <definedName name="_________________________rst1" localSheetId="15">#REF!</definedName>
    <definedName name="_________________________rst1">#REF!</definedName>
    <definedName name="_________________________rst2" localSheetId="15">#REF!</definedName>
    <definedName name="_________________________rst2">#REF!</definedName>
    <definedName name="________________________ast1" localSheetId="15">#REF!</definedName>
    <definedName name="________________________ast1">#REF!</definedName>
    <definedName name="________________________ast2" localSheetId="15">#REF!</definedName>
    <definedName name="________________________ast2">#REF!</definedName>
    <definedName name="________________________na76" localSheetId="15">#REF!</definedName>
    <definedName name="________________________na76">#REF!</definedName>
    <definedName name="________________________nd76" localSheetId="15">#REF!</definedName>
    <definedName name="________________________nd76">#REF!</definedName>
    <definedName name="________________________rst1" localSheetId="15">#REF!</definedName>
    <definedName name="________________________rst1">#REF!</definedName>
    <definedName name="________________________rst2" localSheetId="15">#REF!</definedName>
    <definedName name="________________________rst2">#REF!</definedName>
    <definedName name="_______________________KJL1" localSheetId="15">#REF!</definedName>
    <definedName name="_______________________KJL1">#REF!</definedName>
    <definedName name="_______________________na76" localSheetId="15">#REF!</definedName>
    <definedName name="_______________________na76">#REF!</definedName>
    <definedName name="_______________________na77" localSheetId="15">#REF!</definedName>
    <definedName name="_______________________na77">#REF!</definedName>
    <definedName name="_______________________nd77" localSheetId="15">#REF!</definedName>
    <definedName name="_______________________nd77">#REF!</definedName>
    <definedName name="______________________ast1" localSheetId="15">#REF!</definedName>
    <definedName name="______________________ast1">#REF!</definedName>
    <definedName name="______________________ast2" localSheetId="15">#REF!</definedName>
    <definedName name="______________________ast2">#REF!</definedName>
    <definedName name="______________________KJL1" localSheetId="15">#REF!</definedName>
    <definedName name="______________________KJL1">#REF!</definedName>
    <definedName name="______________________na77" localSheetId="15">#REF!</definedName>
    <definedName name="______________________na77">#REF!</definedName>
    <definedName name="______________________nd76" localSheetId="15">#REF!</definedName>
    <definedName name="______________________nd76">#REF!</definedName>
    <definedName name="______________________nd77" localSheetId="15">#REF!</definedName>
    <definedName name="______________________nd77">#REF!</definedName>
    <definedName name="______________________rst1" localSheetId="15">#REF!</definedName>
    <definedName name="______________________rst1">#REF!</definedName>
    <definedName name="______________________rst2" localSheetId="15">#REF!</definedName>
    <definedName name="______________________rst2">#REF!</definedName>
    <definedName name="_____________________ast1" localSheetId="15">#REF!</definedName>
    <definedName name="_____________________ast1">#REF!</definedName>
    <definedName name="_____________________ast2" localSheetId="15">#REF!</definedName>
    <definedName name="_____________________ast2">#REF!</definedName>
    <definedName name="_____________________KJL1" localSheetId="15">#REF!</definedName>
    <definedName name="_____________________KJL1">#REF!</definedName>
    <definedName name="_____________________na76" localSheetId="15">#REF!</definedName>
    <definedName name="_____________________na76">#REF!</definedName>
    <definedName name="_____________________na77" localSheetId="15">#REF!</definedName>
    <definedName name="_____________________na77">#REF!</definedName>
    <definedName name="_____________________nd76" localSheetId="15">#REF!</definedName>
    <definedName name="_____________________nd76">#REF!</definedName>
    <definedName name="_____________________nd77" localSheetId="15">#REF!</definedName>
    <definedName name="_____________________nd77">#REF!</definedName>
    <definedName name="_____________________rst1" localSheetId="15">#REF!</definedName>
    <definedName name="_____________________rst1">#REF!</definedName>
    <definedName name="_____________________rst2" localSheetId="15">#REF!</definedName>
    <definedName name="_____________________rst2">#REF!</definedName>
    <definedName name="____________________ast1" localSheetId="15">#REF!</definedName>
    <definedName name="____________________ast1">#REF!</definedName>
    <definedName name="____________________ast2" localSheetId="15">#REF!</definedName>
    <definedName name="____________________ast2">#REF!</definedName>
    <definedName name="____________________KJL1" localSheetId="15">#REF!</definedName>
    <definedName name="____________________KJL1">#REF!</definedName>
    <definedName name="____________________na76" localSheetId="15">#REF!</definedName>
    <definedName name="____________________na76">#REF!</definedName>
    <definedName name="____________________nd76" localSheetId="15">#REF!</definedName>
    <definedName name="____________________nd76">#REF!</definedName>
    <definedName name="____________________rst1" localSheetId="15">#REF!</definedName>
    <definedName name="____________________rst1">#REF!</definedName>
    <definedName name="____________________rst2" localSheetId="15">#REF!</definedName>
    <definedName name="____________________rst2">#REF!</definedName>
    <definedName name="___________________KJL1" localSheetId="15">#REF!</definedName>
    <definedName name="___________________KJL1">#REF!</definedName>
    <definedName name="___________________na76" localSheetId="15">#REF!</definedName>
    <definedName name="___________________na76">#REF!</definedName>
    <definedName name="___________________na77" localSheetId="15">#REF!</definedName>
    <definedName name="___________________na77">#REF!</definedName>
    <definedName name="___________________nd77" localSheetId="15">#REF!</definedName>
    <definedName name="___________________nd77">#REF!</definedName>
    <definedName name="__________________ast1" localSheetId="15">#REF!</definedName>
    <definedName name="__________________ast1">#REF!</definedName>
    <definedName name="__________________ast2" localSheetId="15">#REF!</definedName>
    <definedName name="__________________ast2">#REF!</definedName>
    <definedName name="__________________KJL1" localSheetId="15">#REF!</definedName>
    <definedName name="__________________KJL1">#REF!</definedName>
    <definedName name="__________________na77" localSheetId="15">#REF!</definedName>
    <definedName name="__________________na77">#REF!</definedName>
    <definedName name="__________________nd76" localSheetId="15">#REF!</definedName>
    <definedName name="__________________nd76">#REF!</definedName>
    <definedName name="__________________nd77" localSheetId="15">#REF!</definedName>
    <definedName name="__________________nd77">#REF!</definedName>
    <definedName name="__________________rst1" localSheetId="15">#REF!</definedName>
    <definedName name="__________________rst1">#REF!</definedName>
    <definedName name="__________________rst2" localSheetId="15">#REF!</definedName>
    <definedName name="__________________rst2">#REF!</definedName>
    <definedName name="_________________ast1" localSheetId="15">#REF!</definedName>
    <definedName name="_________________ast1">#REF!</definedName>
    <definedName name="_________________ast2" localSheetId="15">#REF!</definedName>
    <definedName name="_________________ast2">#REF!</definedName>
    <definedName name="_________________KJL1" localSheetId="15">#REF!</definedName>
    <definedName name="_________________KJL1">#REF!</definedName>
    <definedName name="_________________na76" localSheetId="15">#REF!</definedName>
    <definedName name="_________________na76">#REF!</definedName>
    <definedName name="_________________na77" localSheetId="15">#REF!</definedName>
    <definedName name="_________________na77">#REF!</definedName>
    <definedName name="_________________nd76" localSheetId="15">#REF!</definedName>
    <definedName name="_________________nd76">#REF!</definedName>
    <definedName name="_________________nd77" localSheetId="15">#REF!</definedName>
    <definedName name="_________________nd77">#REF!</definedName>
    <definedName name="_________________rst1" localSheetId="15">#REF!</definedName>
    <definedName name="_________________rst1">#REF!</definedName>
    <definedName name="_________________rst2" localSheetId="15">#REF!</definedName>
    <definedName name="_________________rst2">#REF!</definedName>
    <definedName name="________________ast1" localSheetId="15">#REF!</definedName>
    <definedName name="________________ast1">#REF!</definedName>
    <definedName name="________________ast2" localSheetId="15">#REF!</definedName>
    <definedName name="________________ast2">#REF!</definedName>
    <definedName name="________________KJL1" localSheetId="15">#REF!</definedName>
    <definedName name="________________KJL1">#REF!</definedName>
    <definedName name="________________na76" localSheetId="15">#REF!</definedName>
    <definedName name="________________na76">#REF!</definedName>
    <definedName name="________________na77" localSheetId="15">#REF!</definedName>
    <definedName name="________________na77">#REF!</definedName>
    <definedName name="________________nd76" localSheetId="15">#REF!</definedName>
    <definedName name="________________nd76">#REF!</definedName>
    <definedName name="________________nd77" localSheetId="15">#REF!</definedName>
    <definedName name="________________nd77">#REF!</definedName>
    <definedName name="________________rst1" localSheetId="15">#REF!</definedName>
    <definedName name="________________rst1">#REF!</definedName>
    <definedName name="________________rst2" localSheetId="15">#REF!</definedName>
    <definedName name="________________rst2">#REF!</definedName>
    <definedName name="_______________ast1" localSheetId="15">#REF!</definedName>
    <definedName name="_______________ast1">#REF!</definedName>
    <definedName name="_______________ast2" localSheetId="15">#REF!</definedName>
    <definedName name="_______________ast2">#REF!</definedName>
    <definedName name="_______________na76" localSheetId="15">#REF!</definedName>
    <definedName name="_______________na76">#REF!</definedName>
    <definedName name="_______________na77" localSheetId="15">#REF!</definedName>
    <definedName name="_______________na77">#REF!</definedName>
    <definedName name="_______________nd76" localSheetId="15">#REF!</definedName>
    <definedName name="_______________nd76">#REF!</definedName>
    <definedName name="_______________nd77" localSheetId="15">#REF!</definedName>
    <definedName name="_______________nd77">#REF!</definedName>
    <definedName name="_______________rst1" localSheetId="15">#REF!</definedName>
    <definedName name="_______________rst1">#REF!</definedName>
    <definedName name="_______________rst2" localSheetId="15">#REF!</definedName>
    <definedName name="_______________rst2">#REF!</definedName>
    <definedName name="______________ast1" localSheetId="15">#REF!</definedName>
    <definedName name="______________ast1">#REF!</definedName>
    <definedName name="______________ast2" localSheetId="15">#REF!</definedName>
    <definedName name="______________ast2">#REF!</definedName>
    <definedName name="______________KJL1" localSheetId="15">#REF!</definedName>
    <definedName name="______________KJL1">#REF!</definedName>
    <definedName name="______________na76" localSheetId="15">#REF!</definedName>
    <definedName name="______________na76">#REF!</definedName>
    <definedName name="______________nd76" localSheetId="15">#REF!</definedName>
    <definedName name="______________nd76">#REF!</definedName>
    <definedName name="______________rst1" localSheetId="15">#REF!</definedName>
    <definedName name="______________rst1">#REF!</definedName>
    <definedName name="______________rst2" localSheetId="15">#REF!</definedName>
    <definedName name="______________rst2">#REF!</definedName>
    <definedName name="_____________KJL1" localSheetId="15">#REF!</definedName>
    <definedName name="_____________KJL1">#REF!</definedName>
    <definedName name="_____________na76" localSheetId="15">#REF!</definedName>
    <definedName name="_____________na76">#REF!</definedName>
    <definedName name="_____________na77" localSheetId="15">#REF!</definedName>
    <definedName name="_____________na77">#REF!</definedName>
    <definedName name="_____________nd77" localSheetId="15">#REF!</definedName>
    <definedName name="_____________nd77">#REF!</definedName>
    <definedName name="____________ast1" localSheetId="15">#REF!</definedName>
    <definedName name="____________ast1">#REF!</definedName>
    <definedName name="____________ast2" localSheetId="15">#REF!</definedName>
    <definedName name="____________ast2">#REF!</definedName>
    <definedName name="____________KJL1" localSheetId="15">#REF!</definedName>
    <definedName name="____________KJL1">#REF!</definedName>
    <definedName name="____________nd76" localSheetId="15">#REF!</definedName>
    <definedName name="____________nd76">#REF!</definedName>
    <definedName name="____________rst1" localSheetId="15">#REF!</definedName>
    <definedName name="____________rst1">#REF!</definedName>
    <definedName name="____________rst2" localSheetId="15">#REF!</definedName>
    <definedName name="____________rst2">#REF!</definedName>
    <definedName name="___________KJL1" localSheetId="15">#REF!</definedName>
    <definedName name="___________KJL1">#REF!</definedName>
    <definedName name="___________na76" localSheetId="15">#REF!</definedName>
    <definedName name="___________na76">#REF!</definedName>
    <definedName name="___________na77" localSheetId="15">#REF!</definedName>
    <definedName name="___________na77">#REF!</definedName>
    <definedName name="___________nd77" localSheetId="15">#REF!</definedName>
    <definedName name="___________nd77">#REF!</definedName>
    <definedName name="__________ast1" localSheetId="15">#REF!</definedName>
    <definedName name="__________ast1">#REF!</definedName>
    <definedName name="__________ast2" localSheetId="15">#REF!</definedName>
    <definedName name="__________ast2">#REF!</definedName>
    <definedName name="__________KJL1" localSheetId="15">#REF!</definedName>
    <definedName name="__________KJL1">#REF!</definedName>
    <definedName name="__________nd76" localSheetId="15">#REF!</definedName>
    <definedName name="__________nd76">#REF!</definedName>
    <definedName name="__________rst1" localSheetId="15">#REF!</definedName>
    <definedName name="__________rst1">#REF!</definedName>
    <definedName name="__________rst2" localSheetId="15">#REF!</definedName>
    <definedName name="__________rst2">#REF!</definedName>
    <definedName name="_________KJL1" localSheetId="15">#REF!</definedName>
    <definedName name="_________KJL1">#REF!</definedName>
    <definedName name="_________na76" localSheetId="15">#REF!</definedName>
    <definedName name="_________na76">#REF!</definedName>
    <definedName name="_________na77" localSheetId="15">#REF!</definedName>
    <definedName name="_________na77">#REF!</definedName>
    <definedName name="_________nd77" localSheetId="15">#REF!</definedName>
    <definedName name="_________nd77">#REF!</definedName>
    <definedName name="________ast1" localSheetId="15">#REF!</definedName>
    <definedName name="________ast1">#REF!</definedName>
    <definedName name="________ast2" localSheetId="15">#REF!</definedName>
    <definedName name="________ast2">#REF!</definedName>
    <definedName name="________KJL1" localSheetId="15">#REF!</definedName>
    <definedName name="________KJL1">#REF!</definedName>
    <definedName name="________na77" localSheetId="15">#REF!</definedName>
    <definedName name="________na77">#REF!</definedName>
    <definedName name="________nd76" localSheetId="15">#REF!</definedName>
    <definedName name="________nd76">#REF!</definedName>
    <definedName name="________nd77" localSheetId="15">#REF!</definedName>
    <definedName name="________nd77">#REF!</definedName>
    <definedName name="________rst1" localSheetId="15">#REF!</definedName>
    <definedName name="________rst1">#REF!</definedName>
    <definedName name="________rst2" localSheetId="15">#REF!</definedName>
    <definedName name="________rst2">#REF!</definedName>
    <definedName name="_______ast1" localSheetId="15">#REF!</definedName>
    <definedName name="_______ast1">#REF!</definedName>
    <definedName name="_______ast2" localSheetId="15">#REF!</definedName>
    <definedName name="_______ast2">#REF!</definedName>
    <definedName name="_______KJL1">#REF!</definedName>
    <definedName name="_______na76" localSheetId="15">#REF!</definedName>
    <definedName name="_______na76">#REF!</definedName>
    <definedName name="_______nd76" localSheetId="15">#REF!</definedName>
    <definedName name="_______nd76">#REF!</definedName>
    <definedName name="_______rst1" localSheetId="15">#REF!</definedName>
    <definedName name="_______rst1">#REF!</definedName>
    <definedName name="_______rst2" localSheetId="15">#REF!</definedName>
    <definedName name="_______rst2">#REF!</definedName>
    <definedName name="______KJL1" localSheetId="15">#REF!</definedName>
    <definedName name="______KJL1">#REF!</definedName>
    <definedName name="______na76" localSheetId="15">#REF!</definedName>
    <definedName name="______na76">#REF!</definedName>
    <definedName name="______na77" localSheetId="15">#REF!</definedName>
    <definedName name="______na77">#REF!</definedName>
    <definedName name="______nd77" localSheetId="15">#REF!</definedName>
    <definedName name="______nd77">#REF!</definedName>
    <definedName name="_____ast1" localSheetId="15">#REF!</definedName>
    <definedName name="_____ast1">#REF!</definedName>
    <definedName name="_____ast2" localSheetId="15">#REF!</definedName>
    <definedName name="_____ast2">#REF!</definedName>
    <definedName name="_____KJL1" localSheetId="15">#REF!</definedName>
    <definedName name="_____KJL1">#REF!</definedName>
    <definedName name="_____na76">#REF!</definedName>
    <definedName name="_____nd76" localSheetId="15">#REF!</definedName>
    <definedName name="_____nd76">#REF!</definedName>
    <definedName name="_____rst1" localSheetId="15">#REF!</definedName>
    <definedName name="_____rst1">#REF!</definedName>
    <definedName name="_____rst2" localSheetId="15">#REF!</definedName>
    <definedName name="_____rst2">#REF!</definedName>
    <definedName name="____ast1" localSheetId="15">#REF!</definedName>
    <definedName name="____ast1">#REF!</definedName>
    <definedName name="____ast2" localSheetId="15">#REF!</definedName>
    <definedName name="____ast2">#REF!</definedName>
    <definedName name="____KJL1" localSheetId="15">#REF!</definedName>
    <definedName name="____KJL1">#REF!</definedName>
    <definedName name="____na76" localSheetId="15">#REF!</definedName>
    <definedName name="____na76">#REF!</definedName>
    <definedName name="____na77" localSheetId="15">#REF!</definedName>
    <definedName name="____na77">#REF!</definedName>
    <definedName name="____nd76" localSheetId="15">#REF!</definedName>
    <definedName name="____nd76">#REF!</definedName>
    <definedName name="____nd77" localSheetId="15">#REF!</definedName>
    <definedName name="____nd77">#REF!</definedName>
    <definedName name="____rst1" localSheetId="15">#REF!</definedName>
    <definedName name="____rst1">#REF!</definedName>
    <definedName name="____rst2" localSheetId="15">#REF!</definedName>
    <definedName name="____rst2">#REF!</definedName>
    <definedName name="___ast1">#REF!</definedName>
    <definedName name="___ast2">#REF!</definedName>
    <definedName name="___KJL1" localSheetId="15">#REF!</definedName>
    <definedName name="___KJL1">#REF!</definedName>
    <definedName name="___na76" localSheetId="15">#REF!</definedName>
    <definedName name="___na76">#REF!</definedName>
    <definedName name="___na77">#REF!</definedName>
    <definedName name="___nd76">#REF!</definedName>
    <definedName name="___rst1">#REF!</definedName>
    <definedName name="___rst2">#REF!</definedName>
    <definedName name="__ast1" localSheetId="15">#REF!</definedName>
    <definedName name="__ast1">#REF!</definedName>
    <definedName name="__ast2" localSheetId="15">#REF!</definedName>
    <definedName name="__ast2">#REF!</definedName>
    <definedName name="__KJL1" localSheetId="15">#REF!</definedName>
    <definedName name="__KJL1">#REF!</definedName>
    <definedName name="__na76" localSheetId="15">#REF!</definedName>
    <definedName name="__na76">#REF!</definedName>
    <definedName name="__na77" localSheetId="15">#REF!</definedName>
    <definedName name="__na77">#REF!</definedName>
    <definedName name="__nd76" localSheetId="15">#REF!</definedName>
    <definedName name="__nd76">#REF!</definedName>
    <definedName name="__nd77" localSheetId="15">#REF!</definedName>
    <definedName name="__nd77">#REF!</definedName>
    <definedName name="__pkd5">#REF!</definedName>
    <definedName name="__rst1" localSheetId="15">#REF!</definedName>
    <definedName name="__rst1">#REF!</definedName>
    <definedName name="__rst2" localSheetId="15">#REF!</definedName>
    <definedName name="__rst2">#REF!</definedName>
    <definedName name="_ast1" localSheetId="15">#REF!</definedName>
    <definedName name="_ast1">#REF!</definedName>
    <definedName name="_ast2" localSheetId="15">#REF!</definedName>
    <definedName name="_ast2">#REF!</definedName>
    <definedName name="_KJL1" localSheetId="15">#REF!</definedName>
    <definedName name="_KJL1">#REF!</definedName>
    <definedName name="_na76" localSheetId="15">#REF!</definedName>
    <definedName name="_na76">#REF!</definedName>
    <definedName name="_na77" localSheetId="15">#REF!</definedName>
    <definedName name="_na77">#REF!</definedName>
    <definedName name="_nd76" localSheetId="15">#REF!</definedName>
    <definedName name="_nd76">#REF!</definedName>
    <definedName name="_nd77" localSheetId="15">#REF!</definedName>
    <definedName name="_nd77">#REF!</definedName>
    <definedName name="_pkd5" localSheetId="15">#REF!</definedName>
    <definedName name="_pkd5">#REF!</definedName>
    <definedName name="_rst1" localSheetId="15">#REF!</definedName>
    <definedName name="_rst1">#REF!</definedName>
    <definedName name="_rst2" localSheetId="15">#REF!</definedName>
    <definedName name="_rst2">#REF!</definedName>
    <definedName name="_ubo1">#REF!</definedName>
    <definedName name="_WGZL__" localSheetId="15">[1]呆帳!#REF!</definedName>
    <definedName name="_WGZL__">[1]呆帳!#REF!</definedName>
    <definedName name="AA">#N/A</definedName>
    <definedName name="aaaaaaa" localSheetId="15">#REF!</definedName>
    <definedName name="aaaaaaa">#REF!</definedName>
    <definedName name="aag" localSheetId="15">#REF!</definedName>
    <definedName name="aag">#REF!</definedName>
    <definedName name="ac" localSheetId="15">[3]麥寮!#REF!</definedName>
    <definedName name="ac">[3]麥寮!#REF!</definedName>
    <definedName name="all" localSheetId="15">#REF!</definedName>
    <definedName name="all">#REF!</definedName>
    <definedName name="alls" localSheetId="15">#REF!</definedName>
    <definedName name="alls">#REF!</definedName>
    <definedName name="as" localSheetId="15">[4]資產負債表!#REF!</definedName>
    <definedName name="as">[4]資產負債表!#REF!</definedName>
    <definedName name="att" localSheetId="15">#REF!</definedName>
    <definedName name="att">#REF!</definedName>
    <definedName name="A合計_警局_UAL" localSheetId="15">'[5]87B執行明細'!#REF!</definedName>
    <definedName name="A合計_警局_UAL">'[5]87B執行明細'!#REF!</definedName>
    <definedName name="A基_警_82_86合計" localSheetId="15">'[5]87B執行管制'!#REF!</definedName>
    <definedName name="A基_警_82_86合計">'[5]87B執行管制'!#REF!</definedName>
    <definedName name="BASE" localSheetId="15">#REF!</definedName>
    <definedName name="BASE">#REF!</definedName>
    <definedName name="BasicInput">[6]Sheet資本!$A$1:$J$10</definedName>
    <definedName name="bb" localSheetId="15">#REF!</definedName>
    <definedName name="bb">#REF!</definedName>
    <definedName name="bbbbbbb" localSheetId="15">#REF!</definedName>
    <definedName name="bbbbbbb">#REF!</definedName>
    <definedName name="BHT" localSheetId="15">#REF!</definedName>
    <definedName name="BHT">#REF!</definedName>
    <definedName name="B預定保留" localSheetId="15">'[5]87B執行管制'!#REF!</definedName>
    <definedName name="B預定保留">'[5]87B執行管制'!#REF!</definedName>
    <definedName name="CASH" localSheetId="15">#REF!</definedName>
    <definedName name="CASH">#REF!</definedName>
    <definedName name="cc" localSheetId="15">#REF!</definedName>
    <definedName name="cc">#REF!</definedName>
    <definedName name="CCC" localSheetId="15">#REF!</definedName>
    <definedName name="CCC">#REF!</definedName>
    <definedName name="cccc">'[7]6.第二期損益表'!$A$1:$O$37</definedName>
    <definedName name="Cult" localSheetId="15">#REF!</definedName>
    <definedName name="Cult">#REF!</definedName>
    <definedName name="CULT分批表" localSheetId="15">#REF!</definedName>
    <definedName name="CULT分批表">#REF!</definedName>
    <definedName name="CV" localSheetId="15">#REF!</definedName>
    <definedName name="CV">#REF!</definedName>
    <definedName name="DATA1" localSheetId="15">#REF!</definedName>
    <definedName name="DATA1">#REF!</definedName>
    <definedName name="DATA2" localSheetId="15">#REF!</definedName>
    <definedName name="DATA2">#REF!</definedName>
    <definedName name="DATA4" localSheetId="15">#REF!</definedName>
    <definedName name="DATA4">#REF!</definedName>
    <definedName name="DATA6" localSheetId="15">#REF!</definedName>
    <definedName name="DATA6">#REF!</definedName>
    <definedName name="DATA7" localSheetId="15">#REF!</definedName>
    <definedName name="DATA7">#REF!</definedName>
    <definedName name="DATAR" localSheetId="15">#REF!</definedName>
    <definedName name="DATAR">#REF!</definedName>
    <definedName name="date" localSheetId="15">#REF!</definedName>
    <definedName name="date">#REF!</definedName>
    <definedName name="dd" localSheetId="15">#REF!</definedName>
    <definedName name="dd">#REF!</definedName>
    <definedName name="DQ" localSheetId="15">#REF!</definedName>
    <definedName name="DQ">#REF!</definedName>
    <definedName name="dr" localSheetId="15">#REF!</definedName>
    <definedName name="dr">#REF!</definedName>
    <definedName name="DSA" localSheetId="15">#REF!</definedName>
    <definedName name="DSA">#REF!</definedName>
    <definedName name="dtt" localSheetId="15">#REF!</definedName>
    <definedName name="dtt">#REF!</definedName>
    <definedName name="ee" localSheetId="15">#REF!</definedName>
    <definedName name="ee">#REF!</definedName>
    <definedName name="en" localSheetId="15">#REF!</definedName>
    <definedName name="en">#REF!</definedName>
    <definedName name="end" localSheetId="15">#REF!</definedName>
    <definedName name="end">#REF!</definedName>
    <definedName name="FDS" localSheetId="15">#REF!</definedName>
    <definedName name="FDS">#REF!</definedName>
    <definedName name="ff" localSheetId="15">#REF!</definedName>
    <definedName name="ff">#REF!</definedName>
    <definedName name="FFF" localSheetId="15">#REF!</definedName>
    <definedName name="FFF">#REF!</definedName>
    <definedName name="FinancialParameters6" localSheetId="15">[8]財測參數!#REF!</definedName>
    <definedName name="FinancialParameters6">[8]財測參數!#REF!</definedName>
    <definedName name="FXII" localSheetId="15">#REF!</definedName>
    <definedName name="FXII">#REF!</definedName>
    <definedName name="GG" localSheetId="15">[9]麥寮!#REF!</definedName>
    <definedName name="GG">[9]麥寮!#REF!</definedName>
    <definedName name="gh" localSheetId="15">#REF!,#REF!,#REF!,#REF!,#REF!,#REF!</definedName>
    <definedName name="gh">#REF!,#REF!,#REF!,#REF!,#REF!,#REF!</definedName>
    <definedName name="head" localSheetId="15">#REF!</definedName>
    <definedName name="head">#REF!</definedName>
    <definedName name="hg" localSheetId="15">#REF!</definedName>
    <definedName name="hg">#REF!</definedName>
    <definedName name="HH" localSheetId="15">[10]繳庫!#REF!</definedName>
    <definedName name="HH">[10]繳庫!#REF!</definedName>
    <definedName name="hjg" localSheetId="15">#REF!</definedName>
    <definedName name="hjg">#REF!</definedName>
    <definedName name="II" localSheetId="15">[9]麥寮!#REF!</definedName>
    <definedName name="II">[9]麥寮!#REF!</definedName>
    <definedName name="iu" localSheetId="15">#REF!</definedName>
    <definedName name="iu">#REF!</definedName>
    <definedName name="JH" localSheetId="15">#REF!</definedName>
    <definedName name="JH">#REF!</definedName>
    <definedName name="JJ" localSheetId="15">[9]麥寮!#REF!</definedName>
    <definedName name="JJ">[9]麥寮!#REF!</definedName>
    <definedName name="JK" localSheetId="15">#REF!</definedName>
    <definedName name="JK">#REF!</definedName>
    <definedName name="k" localSheetId="15">#REF!</definedName>
    <definedName name="k">#REF!</definedName>
    <definedName name="kbb" localSheetId="15">#REF!</definedName>
    <definedName name="kbb">#REF!</definedName>
    <definedName name="KK" localSheetId="15">#REF!</definedName>
    <definedName name="KK">#REF!</definedName>
    <definedName name="kkgg" localSheetId="15">#REF!</definedName>
    <definedName name="kkgg">#REF!</definedName>
    <definedName name="KLJ" localSheetId="15">#REF!</definedName>
    <definedName name="KLJ">#REF!</definedName>
    <definedName name="KLOIUYT" localSheetId="15">#REF!</definedName>
    <definedName name="KLOIUYT">#REF!</definedName>
    <definedName name="KP" localSheetId="15">#REF!</definedName>
    <definedName name="KP">#REF!</definedName>
    <definedName name="KU" localSheetId="15">#REF!</definedName>
    <definedName name="KU">#REF!</definedName>
    <definedName name="kuw" localSheetId="15">#REF!</definedName>
    <definedName name="kuw">#REF!</definedName>
    <definedName name="K高雄市局" localSheetId="15">'[5]87B執行明細'!#REF!</definedName>
    <definedName name="K高雄市局">'[5]87B執行明細'!#REF!</definedName>
    <definedName name="K彰化縣局" localSheetId="15">'[5]87B執行明細'!#REF!</definedName>
    <definedName name="K彰化縣局">'[5]87B執行明細'!#REF!</definedName>
    <definedName name="LK" localSheetId="15">#REF!</definedName>
    <definedName name="LK">#REF!</definedName>
    <definedName name="lll" localSheetId="15">#REF!</definedName>
    <definedName name="lll">#REF!</definedName>
    <definedName name="LQW" localSheetId="15">#REF!</definedName>
    <definedName name="LQW">#REF!</definedName>
    <definedName name="lstc" localSheetId="15">[4]資產負債表!#REF!</definedName>
    <definedName name="lstc">[4]資產負債表!#REF!</definedName>
    <definedName name="mbta" localSheetId="15">#REF!</definedName>
    <definedName name="mbta">#REF!</definedName>
    <definedName name="mj" localSheetId="15">#REF!</definedName>
    <definedName name="mj">#REF!</definedName>
    <definedName name="ml" localSheetId="15">#REF!</definedName>
    <definedName name="ml">#REF!</definedName>
    <definedName name="mm" localSheetId="15">#REF!</definedName>
    <definedName name="mm">#REF!</definedName>
    <definedName name="mmmm" localSheetId="15">#REF!</definedName>
    <definedName name="mmmm">#REF!</definedName>
    <definedName name="MN" localSheetId="15">#REF!</definedName>
    <definedName name="MN">#REF!</definedName>
    <definedName name="MNBVC" localSheetId="15">#REF!</definedName>
    <definedName name="MNBVC">#REF!</definedName>
    <definedName name="MO" localSheetId="15">#REF!</definedName>
    <definedName name="MO">#REF!</definedName>
    <definedName name="mon" localSheetId="15">#REF!</definedName>
    <definedName name="mon">#REF!</definedName>
    <definedName name="month" localSheetId="15">#REF!</definedName>
    <definedName name="month">#REF!</definedName>
    <definedName name="monthrange" localSheetId="15">#REF!</definedName>
    <definedName name="monthrange">#REF!</definedName>
    <definedName name="n" localSheetId="15">#REF!</definedName>
    <definedName name="n">#REF!</definedName>
    <definedName name="NATT" localSheetId="15">#REF!</definedName>
    <definedName name="NATT">#REF!</definedName>
    <definedName name="ndtt" localSheetId="15">#REF!</definedName>
    <definedName name="ndtt">#REF!</definedName>
    <definedName name="NEWACM" localSheetId="15">#REF!</definedName>
    <definedName name="NEWACM">#REF!</definedName>
    <definedName name="NEWBGT" localSheetId="15">#REF!</definedName>
    <definedName name="NEWBGT">#REF!</definedName>
    <definedName name="NN" localSheetId="15">#REF!</definedName>
    <definedName name="NN">#REF!</definedName>
    <definedName name="obv" localSheetId="15">#REF!</definedName>
    <definedName name="obv">#REF!</definedName>
    <definedName name="OLDACM" localSheetId="15">#REF!</definedName>
    <definedName name="OLDACM">#REF!</definedName>
    <definedName name="OLDBGT" localSheetId="15">#REF!</definedName>
    <definedName name="OLDBGT">#REF!</definedName>
    <definedName name="OOO" localSheetId="15">'[11]88預算表86.7.10'!#REF!</definedName>
    <definedName name="OOO">'[11]88預算表86.7.10'!#REF!</definedName>
    <definedName name="oooo" localSheetId="15">#REF!</definedName>
    <definedName name="oooo">#REF!</definedName>
    <definedName name="ooooo" localSheetId="15">#REF!</definedName>
    <definedName name="ooooo">#REF!</definedName>
    <definedName name="OP" localSheetId="15">#REF!</definedName>
    <definedName name="OP">#REF!</definedName>
    <definedName name="oth_gen_qty" localSheetId="15">#REF!</definedName>
    <definedName name="oth_gen_qty">#REF!</definedName>
    <definedName name="O台中縣" localSheetId="15">'[5]87B執行明細'!#REF!</definedName>
    <definedName name="O台中縣">'[5]87B執行明細'!#REF!</definedName>
    <definedName name="O台東縣" localSheetId="15">'[5]87B執行明細'!#REF!</definedName>
    <definedName name="O台東縣">'[5]87B執行明細'!#REF!</definedName>
    <definedName name="P_P" localSheetId="15">[4]資產負債表!#REF!</definedName>
    <definedName name="P_P">[4]資產負債表!#REF!</definedName>
    <definedName name="p8f" localSheetId="15">#REF!</definedName>
    <definedName name="p8f">#REF!</definedName>
    <definedName name="part1" localSheetId="15">#REF!</definedName>
    <definedName name="part1">#REF!</definedName>
    <definedName name="part2" localSheetId="15">#REF!</definedName>
    <definedName name="part2">#REF!</definedName>
    <definedName name="pk" localSheetId="15">#REF!</definedName>
    <definedName name="pk">#REF!</definedName>
    <definedName name="pkhead" localSheetId="15">#REF!</definedName>
    <definedName name="pkhead">#REF!</definedName>
    <definedName name="pm" localSheetId="15">#REF!</definedName>
    <definedName name="pm">#REF!</definedName>
    <definedName name="pp" localSheetId="15">#REF!</definedName>
    <definedName name="pp">#REF!</definedName>
    <definedName name="ppa" localSheetId="15">#REF!</definedName>
    <definedName name="ppa">#REF!</definedName>
    <definedName name="PPK" localSheetId="15">#REF!</definedName>
    <definedName name="PPK">#REF!</definedName>
    <definedName name="PPM" localSheetId="15">#REF!</definedName>
    <definedName name="PPM">#REF!</definedName>
    <definedName name="ppp" localSheetId="15">'[12]88預算表86.7.10'!#REF!</definedName>
    <definedName name="ppp">'[12]88預算表86.7.10'!#REF!</definedName>
    <definedName name="print" localSheetId="15">#REF!</definedName>
    <definedName name="print">#REF!</definedName>
    <definedName name="_xlnm.Print_Area" localSheetId="14">'14)基金用途彙計表'!$A$1:$K$20</definedName>
    <definedName name="_xlnm.Print_Area" localSheetId="15">'15)預算員額彙計表'!$A$1:$I$17</definedName>
    <definedName name="_xlnm.Print_Area">#REF!</definedName>
    <definedName name="PRINT_AREA_MI" localSheetId="15">#REF!</definedName>
    <definedName name="PRINT_AREA_MI">#REF!</definedName>
    <definedName name="_xlnm.Print_Titles" localSheetId="0">'1)基金來源、用途及餘絀預計表'!$1:$6</definedName>
    <definedName name="_xlnm.Print_Titles" localSheetId="10">'10)各項費用彙計表'!$1:$7</definedName>
    <definedName name="_xlnm.Print_Titles" localSheetId="11">'11)增購及汰舊換新管理用公務車輛明細表'!$1:$7</definedName>
    <definedName name="_xlnm.Print_Titles" localSheetId="12">'12)固定項目明細表'!$1:$6</definedName>
    <definedName name="_xlnm.Print_Titles" localSheetId="2">'2)現金流量預計表'!$1:$6</definedName>
    <definedName name="_xlnm.Print_Titles" localSheetId="3">'3)基金來源明細表'!$1:$7</definedName>
    <definedName name="_xlnm.Print_Titles" localSheetId="4">'4)基金用途明細表'!$1:$6</definedName>
    <definedName name="_xlnm.Print_Titles" localSheetId="5">'5)單位(或計畫)成本分析表'!$1:$6</definedName>
    <definedName name="_xlnm.Print_Titles" localSheetId="6">'6)預計平衡表'!$1:$6</definedName>
    <definedName name="_xlnm.Print_Titles" localSheetId="7">'7)５年來主要業務計畫分析表'!$1:$6</definedName>
    <definedName name="_xlnm.Print_Titles" localSheetId="8">'8)員工人數彙計表'!$1:$6</definedName>
    <definedName name="_xlnm.Print_Titles" localSheetId="9">'9)用人費用彙計表'!$1:$7</definedName>
    <definedName name="PT" localSheetId="15">#REF!</definedName>
    <definedName name="PT">#REF!</definedName>
    <definedName name="PX" localSheetId="15">#REF!</definedName>
    <definedName name="PX">#REF!</definedName>
    <definedName name="p安" localSheetId="15">#REF!</definedName>
    <definedName name="p安">#REF!</definedName>
    <definedName name="p基" localSheetId="15">#REF!</definedName>
    <definedName name="p基">#REF!</definedName>
    <definedName name="p職" localSheetId="15">#REF!</definedName>
    <definedName name="p職">#REF!</definedName>
    <definedName name="p警" localSheetId="15">#REF!</definedName>
    <definedName name="p警">#REF!</definedName>
    <definedName name="qaz" localSheetId="15">#REF!</definedName>
    <definedName name="qaz">#REF!</definedName>
    <definedName name="qq">!$D$15</definedName>
    <definedName name="qw" localSheetId="15">#REF!</definedName>
    <definedName name="qw">#REF!</definedName>
    <definedName name="QWA" localSheetId="15">#REF!</definedName>
    <definedName name="QWA">#REF!</definedName>
    <definedName name="qwe" localSheetId="15">#REF!</definedName>
    <definedName name="qwe">#REF!</definedName>
    <definedName name="rate" localSheetId="15">#REF!</definedName>
    <definedName name="rate">#REF!</definedName>
    <definedName name="rate2" localSheetId="15">#REF!</definedName>
    <definedName name="rate2">#REF!</definedName>
    <definedName name="rex" localSheetId="15">#REF!</definedName>
    <definedName name="rex">#REF!</definedName>
    <definedName name="RR" localSheetId="15">#REF!</definedName>
    <definedName name="RR">#REF!</definedName>
    <definedName name="RRR" localSheetId="15">#REF!</definedName>
    <definedName name="RRR">#REF!</definedName>
    <definedName name="RT" localSheetId="15">#REF!</definedName>
    <definedName name="RT">#REF!</definedName>
    <definedName name="sales" localSheetId="15">#REF!</definedName>
    <definedName name="sales">#REF!</definedName>
    <definedName name="ＳＤ" localSheetId="15">#REF!</definedName>
    <definedName name="ＳＤ">#REF!</definedName>
    <definedName name="SDAI" localSheetId="15">#REF!</definedName>
    <definedName name="SDAI">#REF!</definedName>
    <definedName name="SDBS1" localSheetId="15">#REF!</definedName>
    <definedName name="SDBS1">#REF!</definedName>
    <definedName name="SDBS10" localSheetId="15">#REF!</definedName>
    <definedName name="SDBS10">#REF!</definedName>
    <definedName name="SDBS11" localSheetId="15">#REF!</definedName>
    <definedName name="SDBS11">#REF!</definedName>
    <definedName name="SDBS12" localSheetId="15">#REF!</definedName>
    <definedName name="SDBS12">#REF!</definedName>
    <definedName name="SDBS13" localSheetId="15">#REF!</definedName>
    <definedName name="SDBS13">#REF!</definedName>
    <definedName name="SDBS14" localSheetId="15">#REF!</definedName>
    <definedName name="SDBS14">#REF!</definedName>
    <definedName name="SDBS15" localSheetId="15">#REF!</definedName>
    <definedName name="SDBS15">#REF!</definedName>
    <definedName name="SDBS16" localSheetId="15">#REF!</definedName>
    <definedName name="SDBS16">#REF!</definedName>
    <definedName name="SDBS17" localSheetId="15">#REF!</definedName>
    <definedName name="SDBS17">#REF!</definedName>
    <definedName name="SDBS18" localSheetId="15">#REF!</definedName>
    <definedName name="SDBS18">#REF!</definedName>
    <definedName name="SDBS19" localSheetId="15">#REF!</definedName>
    <definedName name="SDBS19">#REF!</definedName>
    <definedName name="SDBS2" localSheetId="15">#REF!</definedName>
    <definedName name="SDBS2">#REF!</definedName>
    <definedName name="SDBS20" localSheetId="15">#REF!</definedName>
    <definedName name="SDBS20">#REF!</definedName>
    <definedName name="SDBS21" localSheetId="15">#REF!</definedName>
    <definedName name="SDBS21">#REF!</definedName>
    <definedName name="SDBS22" localSheetId="15">#REF!</definedName>
    <definedName name="SDBS22">#REF!</definedName>
    <definedName name="SDBS23" localSheetId="15">#REF!</definedName>
    <definedName name="SDBS23">#REF!</definedName>
    <definedName name="SDBS24" localSheetId="15">#REF!</definedName>
    <definedName name="SDBS24">#REF!</definedName>
    <definedName name="SDBS25" localSheetId="15">#REF!</definedName>
    <definedName name="SDBS25">#REF!</definedName>
    <definedName name="SDBS26" localSheetId="15">#REF!</definedName>
    <definedName name="SDBS26">#REF!</definedName>
    <definedName name="SDBS27" localSheetId="15">#REF!</definedName>
    <definedName name="SDBS27">#REF!</definedName>
    <definedName name="SDBS28" localSheetId="15">#REF!</definedName>
    <definedName name="SDBS28">#REF!</definedName>
    <definedName name="SDBS29" localSheetId="15">#REF!</definedName>
    <definedName name="SDBS29">#REF!</definedName>
    <definedName name="SDBS3" localSheetId="15">#REF!</definedName>
    <definedName name="SDBS3">#REF!</definedName>
    <definedName name="SDBS30" localSheetId="15">#REF!</definedName>
    <definedName name="SDBS30">#REF!</definedName>
    <definedName name="SDBS31" localSheetId="15">#REF!</definedName>
    <definedName name="SDBS31">#REF!</definedName>
    <definedName name="SDBS4" localSheetId="15">#REF!</definedName>
    <definedName name="SDBS4">#REF!</definedName>
    <definedName name="SDBS5" localSheetId="15">#REF!</definedName>
    <definedName name="SDBS5">#REF!</definedName>
    <definedName name="SDBS6" localSheetId="15">#REF!</definedName>
    <definedName name="SDBS6">#REF!</definedName>
    <definedName name="SDBS7" localSheetId="15">#REF!</definedName>
    <definedName name="SDBS7">#REF!</definedName>
    <definedName name="SDBS8" localSheetId="15">#REF!</definedName>
    <definedName name="SDBS8">#REF!</definedName>
    <definedName name="SDBS9" localSheetId="15">#REF!</definedName>
    <definedName name="SDBS9">#REF!</definedName>
    <definedName name="SDBSAll" localSheetId="15">#REF!</definedName>
    <definedName name="SDBSAll">#REF!</definedName>
    <definedName name="SDCR" localSheetId="15">#REF!</definedName>
    <definedName name="SDCR">#REF!</definedName>
    <definedName name="SDFP" localSheetId="15">#REF!</definedName>
    <definedName name="SDFP">#REF!</definedName>
    <definedName name="SDIS1" localSheetId="15">#REF!</definedName>
    <definedName name="SDIS1">#REF!</definedName>
    <definedName name="SDIS10" localSheetId="15">#REF!</definedName>
    <definedName name="SDIS10">#REF!</definedName>
    <definedName name="SDIS11" localSheetId="15">#REF!</definedName>
    <definedName name="SDIS11">#REF!</definedName>
    <definedName name="SDIS12" localSheetId="15">#REF!</definedName>
    <definedName name="SDIS12">#REF!</definedName>
    <definedName name="SDIS13" localSheetId="15">#REF!</definedName>
    <definedName name="SDIS13">#REF!</definedName>
    <definedName name="SDIS14" localSheetId="15">#REF!</definedName>
    <definedName name="SDIS14">#REF!</definedName>
    <definedName name="SDIS15" localSheetId="15">#REF!</definedName>
    <definedName name="SDIS15">#REF!</definedName>
    <definedName name="SDIS16" localSheetId="15">#REF!</definedName>
    <definedName name="SDIS16">#REF!</definedName>
    <definedName name="SDIS17" localSheetId="15">#REF!</definedName>
    <definedName name="SDIS17">#REF!</definedName>
    <definedName name="SDIS18" localSheetId="15">#REF!</definedName>
    <definedName name="SDIS18">#REF!</definedName>
    <definedName name="SDIS19" localSheetId="15">#REF!</definedName>
    <definedName name="SDIS19">#REF!</definedName>
    <definedName name="SDIS2" localSheetId="15">#REF!</definedName>
    <definedName name="SDIS2">#REF!</definedName>
    <definedName name="SDIS20" localSheetId="15">#REF!</definedName>
    <definedName name="SDIS20">#REF!</definedName>
    <definedName name="SDIS21" localSheetId="15">#REF!</definedName>
    <definedName name="SDIS21">#REF!</definedName>
    <definedName name="SDIS22" localSheetId="15">#REF!</definedName>
    <definedName name="SDIS22">#REF!</definedName>
    <definedName name="SDIS23" localSheetId="15">#REF!</definedName>
    <definedName name="SDIS23">#REF!</definedName>
    <definedName name="SDIS24" localSheetId="15">#REF!</definedName>
    <definedName name="SDIS24">#REF!</definedName>
    <definedName name="SDIS25" localSheetId="15">#REF!</definedName>
    <definedName name="SDIS25">#REF!</definedName>
    <definedName name="SDIS26" localSheetId="15">#REF!</definedName>
    <definedName name="SDIS26">#REF!</definedName>
    <definedName name="SDIS27" localSheetId="15">#REF!</definedName>
    <definedName name="SDIS27">#REF!</definedName>
    <definedName name="SDIS28" localSheetId="15">#REF!</definedName>
    <definedName name="SDIS28">#REF!</definedName>
    <definedName name="SDIS29" localSheetId="15">#REF!</definedName>
    <definedName name="SDIS29">#REF!</definedName>
    <definedName name="SDIS3" localSheetId="15">#REF!</definedName>
    <definedName name="SDIS3">#REF!</definedName>
    <definedName name="SDIS30" localSheetId="15">#REF!</definedName>
    <definedName name="SDIS30">#REF!</definedName>
    <definedName name="SDIS31" localSheetId="15">#REF!</definedName>
    <definedName name="SDIS31">#REF!</definedName>
    <definedName name="SDIS4" localSheetId="15">#REF!</definedName>
    <definedName name="SDIS4">#REF!</definedName>
    <definedName name="SDIS5" localSheetId="15">#REF!</definedName>
    <definedName name="SDIS5">#REF!</definedName>
    <definedName name="SDIS6" localSheetId="15">#REF!</definedName>
    <definedName name="SDIS6">#REF!</definedName>
    <definedName name="SDIS7" localSheetId="15">#REF!</definedName>
    <definedName name="SDIS7">#REF!</definedName>
    <definedName name="SDIS8" localSheetId="15">#REF!</definedName>
    <definedName name="SDIS8">#REF!</definedName>
    <definedName name="SDIS9" localSheetId="15">#REF!</definedName>
    <definedName name="SDIS9">#REF!</definedName>
    <definedName name="SDISAll" localSheetId="15">#REF!</definedName>
    <definedName name="SDISAll">#REF!</definedName>
    <definedName name="SDROI" localSheetId="15">#REF!</definedName>
    <definedName name="SDROI">#REF!</definedName>
    <definedName name="SDSCF" localSheetId="15">#REF!</definedName>
    <definedName name="SDSCF">#REF!</definedName>
    <definedName name="SDSH" localSheetId="15">#REF!</definedName>
    <definedName name="SDSH">#REF!</definedName>
    <definedName name="SM" localSheetId="15">#REF!</definedName>
    <definedName name="SM">#REF!</definedName>
    <definedName name="soil1" localSheetId="15">#REF!</definedName>
    <definedName name="soil1">#REF!</definedName>
    <definedName name="soil2" localSheetId="15">#REF!</definedName>
    <definedName name="soil2">#REF!</definedName>
    <definedName name="SP" localSheetId="15">#REF!</definedName>
    <definedName name="SP">#REF!</definedName>
    <definedName name="ss" localSheetId="15">#REF!</definedName>
    <definedName name="ss">#REF!</definedName>
    <definedName name="SSS" localSheetId="15">#REF!</definedName>
    <definedName name="SSS">#REF!</definedName>
    <definedName name="SST" localSheetId="15">#REF!</definedName>
    <definedName name="SST">#REF!</definedName>
    <definedName name="stt" localSheetId="15">#REF!</definedName>
    <definedName name="stt">#REF!</definedName>
    <definedName name="SUAI" localSheetId="15">#REF!</definedName>
    <definedName name="SUAI">#REF!</definedName>
    <definedName name="SUBS1" localSheetId="15">#REF!</definedName>
    <definedName name="SUBS1">#REF!</definedName>
    <definedName name="SUBS10" localSheetId="15">#REF!</definedName>
    <definedName name="SUBS10">#REF!</definedName>
    <definedName name="SUBS11" localSheetId="15">#REF!</definedName>
    <definedName name="SUBS11">#REF!</definedName>
    <definedName name="SUBS12" localSheetId="15">#REF!</definedName>
    <definedName name="SUBS12">#REF!</definedName>
    <definedName name="SUBS13" localSheetId="15">#REF!</definedName>
    <definedName name="SUBS13">#REF!</definedName>
    <definedName name="SUBS14" localSheetId="15">#REF!</definedName>
    <definedName name="SUBS14">#REF!</definedName>
    <definedName name="SUBS15" localSheetId="15">#REF!</definedName>
    <definedName name="SUBS15">#REF!</definedName>
    <definedName name="SUBS16" localSheetId="15">#REF!</definedName>
    <definedName name="SUBS16">#REF!</definedName>
    <definedName name="SUBS17" localSheetId="15">#REF!</definedName>
    <definedName name="SUBS17">#REF!</definedName>
    <definedName name="SUBS18" localSheetId="15">#REF!</definedName>
    <definedName name="SUBS18">#REF!</definedName>
    <definedName name="SUBS19" localSheetId="15">#REF!</definedName>
    <definedName name="SUBS19">#REF!</definedName>
    <definedName name="SUBS2" localSheetId="15">#REF!</definedName>
    <definedName name="SUBS2">#REF!</definedName>
    <definedName name="SUBS20" localSheetId="15">#REF!</definedName>
    <definedName name="SUBS20">#REF!</definedName>
    <definedName name="SUBS21" localSheetId="15">#REF!</definedName>
    <definedName name="SUBS21">#REF!</definedName>
    <definedName name="SUBS22" localSheetId="15">#REF!</definedName>
    <definedName name="SUBS22">#REF!</definedName>
    <definedName name="SUBS23" localSheetId="15">#REF!</definedName>
    <definedName name="SUBS23">#REF!</definedName>
    <definedName name="SUBS24" localSheetId="15">#REF!</definedName>
    <definedName name="SUBS24">#REF!</definedName>
    <definedName name="SUBS25" localSheetId="15">#REF!</definedName>
    <definedName name="SUBS25">#REF!</definedName>
    <definedName name="SUBS26" localSheetId="15">#REF!</definedName>
    <definedName name="SUBS26">#REF!</definedName>
    <definedName name="SUBS27" localSheetId="15">#REF!</definedName>
    <definedName name="SUBS27">#REF!</definedName>
    <definedName name="SUBS28" localSheetId="15">#REF!</definedName>
    <definedName name="SUBS28">#REF!</definedName>
    <definedName name="SUBS29" localSheetId="15">#REF!</definedName>
    <definedName name="SUBS29">#REF!</definedName>
    <definedName name="SUBS3" localSheetId="15">#REF!</definedName>
    <definedName name="SUBS3">#REF!</definedName>
    <definedName name="SUBS30" localSheetId="15">#REF!</definedName>
    <definedName name="SUBS30">#REF!</definedName>
    <definedName name="SUBS31" localSheetId="15">#REF!</definedName>
    <definedName name="SUBS31">#REF!</definedName>
    <definedName name="SUBS4" localSheetId="15">#REF!</definedName>
    <definedName name="SUBS4">#REF!</definedName>
    <definedName name="SUBS5" localSheetId="15">#REF!</definedName>
    <definedName name="SUBS5">#REF!</definedName>
    <definedName name="SUBS6" localSheetId="15">#REF!</definedName>
    <definedName name="SUBS6">#REF!</definedName>
    <definedName name="SUBS7" localSheetId="15">#REF!</definedName>
    <definedName name="SUBS7">#REF!</definedName>
    <definedName name="SUBS8" localSheetId="15">#REF!</definedName>
    <definedName name="SUBS8">#REF!</definedName>
    <definedName name="SUBS9" localSheetId="15">#REF!</definedName>
    <definedName name="SUBS9">#REF!</definedName>
    <definedName name="SUBSAll" localSheetId="15">#REF!</definedName>
    <definedName name="SUBSAll">#REF!</definedName>
    <definedName name="SUCR" localSheetId="15">#REF!</definedName>
    <definedName name="SUCR">#REF!</definedName>
    <definedName name="SUFP" localSheetId="15">#REF!</definedName>
    <definedName name="SUFP">#REF!</definedName>
    <definedName name="SUIS1" localSheetId="15">#REF!</definedName>
    <definedName name="SUIS1">#REF!</definedName>
    <definedName name="SUIS10" localSheetId="15">#REF!</definedName>
    <definedName name="SUIS10">#REF!</definedName>
    <definedName name="SUIS11" localSheetId="15">#REF!</definedName>
    <definedName name="SUIS11">#REF!</definedName>
    <definedName name="SUIS12" localSheetId="15">#REF!</definedName>
    <definedName name="SUIS12">#REF!</definedName>
    <definedName name="SUIS13" localSheetId="15">#REF!</definedName>
    <definedName name="SUIS13">#REF!</definedName>
    <definedName name="SUIS14" localSheetId="15">#REF!</definedName>
    <definedName name="SUIS14">#REF!</definedName>
    <definedName name="SUIS15" localSheetId="15">#REF!</definedName>
    <definedName name="SUIS15">#REF!</definedName>
    <definedName name="SUIS16" localSheetId="15">#REF!</definedName>
    <definedName name="SUIS16">#REF!</definedName>
    <definedName name="SUIS17" localSheetId="15">#REF!</definedName>
    <definedName name="SUIS17">#REF!</definedName>
    <definedName name="SUIS18" localSheetId="15">#REF!</definedName>
    <definedName name="SUIS18">#REF!</definedName>
    <definedName name="SUIS19" localSheetId="15">#REF!</definedName>
    <definedName name="SUIS19">#REF!</definedName>
    <definedName name="SUIS2" localSheetId="15">#REF!</definedName>
    <definedName name="SUIS2">#REF!</definedName>
    <definedName name="SUIS20" localSheetId="15">#REF!</definedName>
    <definedName name="SUIS20">#REF!</definedName>
    <definedName name="SUIS21" localSheetId="15">#REF!</definedName>
    <definedName name="SUIS21">#REF!</definedName>
    <definedName name="SUIS22" localSheetId="15">#REF!</definedName>
    <definedName name="SUIS22">#REF!</definedName>
    <definedName name="SUIS23" localSheetId="15">#REF!</definedName>
    <definedName name="SUIS23">#REF!</definedName>
    <definedName name="SUIS24" localSheetId="15">#REF!</definedName>
    <definedName name="SUIS24">#REF!</definedName>
    <definedName name="SUIS25" localSheetId="15">#REF!</definedName>
    <definedName name="SUIS25">#REF!</definedName>
    <definedName name="SUIS26" localSheetId="15">#REF!</definedName>
    <definedName name="SUIS26">#REF!</definedName>
    <definedName name="SUIS27" localSheetId="15">#REF!</definedName>
    <definedName name="SUIS27">#REF!</definedName>
    <definedName name="SUIS28" localSheetId="15">#REF!</definedName>
    <definedName name="SUIS28">#REF!</definedName>
    <definedName name="SUIS29" localSheetId="15">#REF!</definedName>
    <definedName name="SUIS29">#REF!</definedName>
    <definedName name="SUIS3" localSheetId="15">#REF!</definedName>
    <definedName name="SUIS3">#REF!</definedName>
    <definedName name="SUIS30" localSheetId="15">#REF!</definedName>
    <definedName name="SUIS30">#REF!</definedName>
    <definedName name="SUIS31" localSheetId="15">#REF!</definedName>
    <definedName name="SUIS31">#REF!</definedName>
    <definedName name="SUIS4" localSheetId="15">#REF!</definedName>
    <definedName name="SUIS4">#REF!</definedName>
    <definedName name="SUIS5" localSheetId="15">#REF!</definedName>
    <definedName name="SUIS5">#REF!</definedName>
    <definedName name="SUIS6" localSheetId="15">#REF!</definedName>
    <definedName name="SUIS6">#REF!</definedName>
    <definedName name="SUIS7" localSheetId="15">#REF!</definedName>
    <definedName name="SUIS7">#REF!</definedName>
    <definedName name="SUIS8" localSheetId="15">#REF!</definedName>
    <definedName name="SUIS8">#REF!</definedName>
    <definedName name="SUIS9" localSheetId="15">#REF!</definedName>
    <definedName name="SUIS9">#REF!</definedName>
    <definedName name="SUISAll" localSheetId="15">#REF!</definedName>
    <definedName name="SUISAll">#REF!</definedName>
    <definedName name="SUROI" localSheetId="15">#REF!</definedName>
    <definedName name="SUROI">#REF!</definedName>
    <definedName name="SUSCF" localSheetId="15">#REF!</definedName>
    <definedName name="SUSCF">#REF!</definedName>
    <definedName name="SUSH" localSheetId="15">#REF!</definedName>
    <definedName name="SUSH">#REF!</definedName>
    <definedName name="test" localSheetId="15">#REF!</definedName>
    <definedName name="test">#REF!</definedName>
    <definedName name="TestInput">[6]Sheet資本!$A$1:$J$10</definedName>
    <definedName name="TestInput2">"""=Sheet損益表!R1C1:R10C10"""</definedName>
    <definedName name="TR" localSheetId="15">#REF!</definedName>
    <definedName name="TR">#REF!</definedName>
    <definedName name="tst" localSheetId="15">#REF!</definedName>
    <definedName name="tst">#REF!</definedName>
    <definedName name="TT" localSheetId="15">#REF!</definedName>
    <definedName name="TT">#REF!</definedName>
    <definedName name="ty" localSheetId="15">#REF!</definedName>
    <definedName name="ty">#REF!</definedName>
    <definedName name="uu" localSheetId="15">#REF!</definedName>
    <definedName name="uu">#REF!</definedName>
    <definedName name="uup" localSheetId="15">#REF!</definedName>
    <definedName name="uup">#REF!</definedName>
    <definedName name="VCX" localSheetId="15">#REF!</definedName>
    <definedName name="VCX">#REF!</definedName>
    <definedName name="VG" localSheetId="15">#REF!</definedName>
    <definedName name="VG">#REF!</definedName>
    <definedName name="we" localSheetId="15">#REF!</definedName>
    <definedName name="we">#REF!</definedName>
    <definedName name="WWWW">'[7]6.第二期損益表'!$A$2:$X$37</definedName>
    <definedName name="xx" localSheetId="15">#REF!</definedName>
    <definedName name="xx">#REF!</definedName>
    <definedName name="YUTE" localSheetId="15">#REF!</definedName>
    <definedName name="YUTE">#REF!</definedName>
    <definedName name="YY" localSheetId="15">#REF!</definedName>
    <definedName name="YY">#REF!</definedName>
    <definedName name="YYY" localSheetId="15">#REF!</definedName>
    <definedName name="YYY">#REF!</definedName>
    <definedName name="z" localSheetId="15">#REF!</definedName>
    <definedName name="z">#REF!</definedName>
    <definedName name="za" localSheetId="15">#REF!</definedName>
    <definedName name="za">#REF!</definedName>
    <definedName name="zxc" localSheetId="15">#REF!</definedName>
    <definedName name="zxc">#REF!</definedName>
    <definedName name="zz" localSheetId="15">[13]損益預計表說明!#REF!</definedName>
    <definedName name="zz">[13]損益預計表說明!#REF!</definedName>
    <definedName name="人事費" localSheetId="15">#REF!</definedName>
    <definedName name="人事費">#REF!</definedName>
    <definedName name="人事費明細" localSheetId="15">#REF!</definedName>
    <definedName name="人事費明細">#REF!</definedName>
    <definedName name="人事費明細2" localSheetId="15">#REF!</definedName>
    <definedName name="人事費明細2">#REF!</definedName>
    <definedName name="上月" localSheetId="15">#REF!</definedName>
    <definedName name="上月">#REF!</definedName>
    <definedName name="分批表" localSheetId="15">#REF!</definedName>
    <definedName name="分批表">#REF!</definedName>
    <definedName name="分轉" localSheetId="15">#REF!</definedName>
    <definedName name="分轉">#REF!</definedName>
    <definedName name="可支庫款計算表.本月止可支用數餘額合計" localSheetId="15">#REF!</definedName>
    <definedName name="可支庫款計算表.本月止可支用數餘額合計">#REF!</definedName>
    <definedName name="台中市" localSheetId="15">#REF!</definedName>
    <definedName name="台中市">#REF!</definedName>
    <definedName name="台中縣" localSheetId="15">#REF!</definedName>
    <definedName name="台中縣">#REF!</definedName>
    <definedName name="台北縣" localSheetId="15">#REF!</definedName>
    <definedName name="台北縣">#REF!</definedName>
    <definedName name="台東縣" localSheetId="15">#REF!</definedName>
    <definedName name="台東縣">#REF!</definedName>
    <definedName name="台南市" localSheetId="15">#REF!</definedName>
    <definedName name="台南市">#REF!</definedName>
    <definedName name="台南縣" localSheetId="15">#REF!</definedName>
    <definedName name="台南縣">#REF!</definedName>
    <definedName name="本月" localSheetId="15">#REF!</definedName>
    <definedName name="本月">#REF!</definedName>
    <definedName name="本月支出" localSheetId="15">'[14]89年度資料庫'!#REF!</definedName>
    <definedName name="本月支出">'[14]89年度資料庫'!#REF!</definedName>
    <definedName name="本月收入" localSheetId="15">'[14]89年度資料庫'!#REF!</definedName>
    <definedName name="本月收入">'[14]89年度資料庫'!#REF!</definedName>
    <definedName name="用人費用" localSheetId="15">#REF!</definedName>
    <definedName name="用人費用">#REF!</definedName>
    <definedName name="各單位明細表" localSheetId="15">#REF!</definedName>
    <definedName name="各單位明細表">#REF!</definedName>
    <definedName name="安檢總計" localSheetId="15">#REF!</definedName>
    <definedName name="安檢總計">#REF!</definedName>
    <definedName name="材料用品費用" localSheetId="15">#REF!</definedName>
    <definedName name="材料用品費用">#REF!</definedName>
    <definedName name="供電量" localSheetId="15">#REF!</definedName>
    <definedName name="供電量">#REF!</definedName>
    <definedName name="供電量4" localSheetId="15">#REF!</definedName>
    <definedName name="供電量4">#REF!</definedName>
    <definedName name="供電量5" localSheetId="15">[13]損益預計表說明!#REF!</definedName>
    <definedName name="供電量5">[13]損益預計表說明!#REF!</definedName>
    <definedName name="其他" localSheetId="15">#REF!</definedName>
    <definedName name="其他">#REF!</definedName>
    <definedName name="其他營業費用" localSheetId="15">#REF!,#REF!,#REF!,#REF!,#REF!</definedName>
    <definedName name="其他營業費用">#REF!,#REF!,#REF!,#REF!,#REF!</definedName>
    <definedName name="宜蘭縣" localSheetId="15">#REF!</definedName>
    <definedName name="宜蘭縣">#REF!</definedName>
    <definedName name="服務費用" localSheetId="15">#REF!</definedName>
    <definedName name="服務費用">#REF!</definedName>
    <definedName name="花蓮縣" localSheetId="15">#REF!</definedName>
    <definedName name="花蓮縣">#REF!</definedName>
    <definedName name="表a" localSheetId="15">#REF!</definedName>
    <definedName name="表a">#REF!</definedName>
    <definedName name="表b" localSheetId="15">#REF!</definedName>
    <definedName name="表b">#REF!</definedName>
    <definedName name="表c" localSheetId="15">#REF!</definedName>
    <definedName name="表c">#REF!</definedName>
    <definedName name="金門縣" localSheetId="15">#REF!</definedName>
    <definedName name="金門縣">#REF!</definedName>
    <definedName name="南投縣" localSheetId="15">#REF!</definedName>
    <definedName name="南投縣">#REF!</definedName>
    <definedName name="屏東縣" localSheetId="15">#REF!</definedName>
    <definedName name="屏東縣">#REF!</definedName>
    <definedName name="苗栗縣" localSheetId="15">#REF!</definedName>
    <definedName name="苗栗縣">#REF!</definedName>
    <definedName name="旅運費" localSheetId="15">#REF!</definedName>
    <definedName name="旅運費">#REF!</definedName>
    <definedName name="旅運費明細" localSheetId="15">#REF!</definedName>
    <definedName name="旅運費明細">#REF!</definedName>
    <definedName name="旅運費明細2" localSheetId="15">#REF!</definedName>
    <definedName name="旅運費明細2">#REF!</definedName>
    <definedName name="桃園縣" localSheetId="15">#REF!</definedName>
    <definedName name="桃園縣">#REF!</definedName>
    <definedName name="財" localSheetId="15">#REF!</definedName>
    <definedName name="財">#REF!</definedName>
    <definedName name="高雄市" localSheetId="15">#REF!</definedName>
    <definedName name="高雄市">#REF!</definedName>
    <definedName name="高雄縣" localSheetId="15">#REF!</definedName>
    <definedName name="高雄縣">#REF!</definedName>
    <definedName name="基_85" localSheetId="15">'[5]87B執行管制'!#REF!</definedName>
    <definedName name="基_85">'[5]87B執行管制'!#REF!</definedName>
    <definedName name="基金費用總計" localSheetId="15">#REF!</definedName>
    <definedName name="基金費用總計">#REF!</definedName>
    <definedName name="基金預算總計" localSheetId="15">#REF!</definedName>
    <definedName name="基金預算總計">#REF!</definedName>
    <definedName name="基層總計" localSheetId="15">#REF!</definedName>
    <definedName name="基層總計">#REF!</definedName>
    <definedName name="敏感性" localSheetId="15">#REF!</definedName>
    <definedName name="敏感性">#REF!</definedName>
    <definedName name="敏感性6" localSheetId="15">[4]資產負債表!#REF!</definedName>
    <definedName name="敏感性6">[4]資產負債表!#REF!</definedName>
    <definedName name="敏感性分析" localSheetId="15">[15]損益預計表說明!#REF!</definedName>
    <definedName name="敏感性分析">[15]損益預計表說明!#REF!</definedName>
    <definedName name="敏感性分析5" localSheetId="15">[4]資產負債表!#REF!</definedName>
    <definedName name="敏感性分析5">[4]資產負債表!#REF!</definedName>
    <definedName name="現金出納表.付項.本期結存.可支庫款" localSheetId="15">#REF!</definedName>
    <definedName name="現金出納表.付項.本期結存.可支庫款">#REF!</definedName>
    <definedName name="現金出納表.付項.本期結存.有價證券" localSheetId="15">#REF!</definedName>
    <definedName name="現金出納表.付項.本期結存.有價證券">#REF!</definedName>
    <definedName name="現金出納表.付項.本期結存.所屬機關可支庫款" localSheetId="15">#REF!</definedName>
    <definedName name="現金出納表.付項.本期結存.所屬機關可支庫款">#REF!</definedName>
    <definedName name="現金出納表.付項.本期結存.所屬機關保留庫款" localSheetId="15">#REF!</definedName>
    <definedName name="現金出納表.付項.本期結存.所屬機關保留庫款">#REF!</definedName>
    <definedName name="現金出納表.付項.本期結存.所屬機關專戶存款" localSheetId="15">#REF!</definedName>
    <definedName name="現金出納表.付項.本期結存.所屬機關專戶存款">#REF!</definedName>
    <definedName name="現金出納表.付項.本期結存.所屬機關經費結存" localSheetId="15">#REF!</definedName>
    <definedName name="現金出納表.付項.本期結存.所屬機關經費結存">#REF!</definedName>
    <definedName name="現金出納表.付項.本期結存.保留庫款" localSheetId="15">#REF!</definedName>
    <definedName name="現金出納表.付項.本期結存.保留庫款">#REF!</definedName>
    <definedName name="現金出納表.付項.本期結存.專戶存款" localSheetId="15">#REF!</definedName>
    <definedName name="現金出納表.付項.本期結存.專戶存款">#REF!</definedName>
    <definedName name="現金出納表.付項.本期結存.經費結存" localSheetId="15">#REF!</definedName>
    <definedName name="現金出納表.付項.本期結存.經費結存">#REF!</definedName>
    <definedName name="現金出納表.付項.本期結存.零用金" localSheetId="15">#REF!</definedName>
    <definedName name="現金出納表.付項.本期結存.零用金">#REF!</definedName>
    <definedName name="現金出納表.付項總計" localSheetId="15">#REF!</definedName>
    <definedName name="現金出納表.付項總計">#REF!</definedName>
    <definedName name="現金出納表.收項總計" localSheetId="15">#REF!</definedName>
    <definedName name="現金出納表.收項總計">#REF!</definedName>
    <definedName name="產" localSheetId="15">#REF!</definedName>
    <definedName name="產">#REF!</definedName>
    <definedName name="累1" localSheetId="15">#REF!</definedName>
    <definedName name="累1">#REF!</definedName>
    <definedName name="累計分配" localSheetId="15">'[14]89年度資料庫'!#REF!</definedName>
    <definedName name="累計分配">'[14]89年度資料庫'!#REF!</definedName>
    <definedName name="累計數" localSheetId="15">'[14]89年度資料庫'!#REF!</definedName>
    <definedName name="累計數">'[14]89年度資料庫'!#REF!</definedName>
    <definedName name="統計表135處" localSheetId="15">#REF!</definedName>
    <definedName name="統計表135處">#REF!</definedName>
    <definedName name="統籌科目" localSheetId="15">#REF!</definedName>
    <definedName name="統籌科目">#REF!</definedName>
    <definedName name="設備及投資" localSheetId="15">#REF!</definedName>
    <definedName name="設備及投資">#REF!</definedName>
    <definedName name="設備及投資明細" localSheetId="15">#REF!</definedName>
    <definedName name="設備及投資明細">#REF!</definedName>
    <definedName name="設備及投資明細2" localSheetId="15">#REF!</definedName>
    <definedName name="設備及投資明細2">#REF!</definedName>
    <definedName name="連江縣" localSheetId="15">#REF!</definedName>
    <definedName name="連江縣">#REF!</definedName>
    <definedName name="發電量">[16]核能發電量及金額!$B$6:$B$20,[16]核能發電量及金額!$D$6:$D$20,[16]核能發電量及金額!$F$6:$F$20,[16]核能發電量及金額!$H$6:$H$20,[16]核能發電量及金額!$J$6:$J$20,[16]核能發電量及金額!$L$6:$L$20,[16]核能發電量及金額!$N$6:$N$20</definedName>
    <definedName name="開燃料明細窗1">[17]!開燃料明細窗1</definedName>
    <definedName name="雲林縣" localSheetId="15">#REF!</definedName>
    <definedName name="雲林縣">#REF!</definedName>
    <definedName name="新竹市" localSheetId="15">#REF!</definedName>
    <definedName name="新竹市">#REF!</definedName>
    <definedName name="新竹縣" localSheetId="15">#REF!</definedName>
    <definedName name="新竹縣">#REF!</definedName>
    <definedName name="會費與零用金" localSheetId="15">#REF!</definedName>
    <definedName name="會費與零用金">#REF!</definedName>
    <definedName name="業務費" localSheetId="15">#REF!</definedName>
    <definedName name="業務費">#REF!</definedName>
    <definedName name="業務費明細" localSheetId="15">#REF!</definedName>
    <definedName name="業務費明細">#REF!</definedName>
    <definedName name="業務費明細2" localSheetId="15">#REF!</definedName>
    <definedName name="業務費明細2">#REF!</definedName>
    <definedName name="預付數" localSheetId="15">'[14]89年度資料庫'!#REF!</definedName>
    <definedName name="預付數">'[14]89年度資料庫'!#REF!</definedName>
    <definedName name="嘉義市" localSheetId="15">#REF!</definedName>
    <definedName name="嘉義市">#REF!</definedName>
    <definedName name="嘉義縣" localSheetId="15">#REF!</definedName>
    <definedName name="嘉義縣">#REF!</definedName>
    <definedName name="圖表九" localSheetId="15">#REF!</definedName>
    <definedName name="圖表九">#REF!</definedName>
    <definedName name="圖表十" localSheetId="15">#REF!</definedName>
    <definedName name="圖表十">#REF!</definedName>
    <definedName name="彰化縣" localSheetId="15">#REF!</definedName>
    <definedName name="彰化縣">#REF!</definedName>
    <definedName name="澎湖縣" localSheetId="15">#REF!</definedName>
    <definedName name="澎湖縣">#REF!</definedName>
    <definedName name="獎助及損失費" localSheetId="15">#REF!</definedName>
    <definedName name="獎助及損失費">#REF!</definedName>
    <definedName name="獎助及損失費明細" localSheetId="15">#REF!</definedName>
    <definedName name="獎助及損失費明細">#REF!</definedName>
    <definedName name="獎助及損失費明細2" localSheetId="15">#REF!</definedName>
    <definedName name="獎助及損失費明細2">#REF!</definedName>
    <definedName name="燃" localSheetId="15">#REF!</definedName>
    <definedName name="燃">#REF!</definedName>
    <definedName name="應付數" localSheetId="15">'[14]89年度資料庫'!#REF!</definedName>
    <definedName name="應付數">'[14]89年度資料庫'!#REF!</definedName>
    <definedName name="營業" localSheetId="15">#REF!,#REF!,#REF!,#REF!,#REF!,#REF!,#REF!</definedName>
    <definedName name="營業">#REF!,#REF!,#REF!,#REF!,#REF!,#REF!,#REF!</definedName>
    <definedName name="總計_明細表" localSheetId="15">#REF!</definedName>
    <definedName name="總計_明細表">#REF!</definedName>
    <definedName name="總計_統計表" localSheetId="15">#REF!</definedName>
    <definedName name="總計_統計表">#REF!</definedName>
    <definedName name="購" localSheetId="15">#REF!</definedName>
    <definedName name="購">#REF!</definedName>
    <definedName name="職務宿舍總計" localSheetId="15">#REF!</definedName>
    <definedName name="職務宿舍總計">#REF!</definedName>
    <definedName name="警_85" localSheetId="15">'[5]87B執行管制'!#REF!</definedName>
    <definedName name="警_85">'[5]87B執行管制'!#REF!</definedName>
    <definedName name="警_86" localSheetId="15">'[5]87B執行管制'!#REF!</definedName>
    <definedName name="警_86">'[5]87B執行管制'!#REF!</definedName>
    <definedName name="警察局總計" localSheetId="15">#REF!</definedName>
    <definedName name="警察局總計">#REF!</definedName>
  </definedNames>
  <calcPr calcId="145621"/>
</workbook>
</file>

<file path=xl/calcChain.xml><?xml version="1.0" encoding="utf-8"?>
<calcChain xmlns="http://schemas.openxmlformats.org/spreadsheetml/2006/main">
  <c r="H17" i="3" l="1"/>
  <c r="G17" i="3"/>
  <c r="F17" i="3"/>
  <c r="E17" i="3"/>
  <c r="D17" i="3"/>
  <c r="C17" i="3"/>
  <c r="B17" i="3"/>
  <c r="I16" i="3"/>
  <c r="I15" i="3"/>
  <c r="I14" i="3"/>
  <c r="I13" i="3"/>
  <c r="I12" i="3"/>
  <c r="I11" i="3"/>
  <c r="I10" i="3"/>
  <c r="I9" i="3"/>
  <c r="I8" i="3"/>
  <c r="I7" i="3"/>
  <c r="I6" i="3"/>
  <c r="I5" i="3"/>
  <c r="I4" i="3"/>
  <c r="I17" i="3" s="1"/>
  <c r="J20" i="2"/>
  <c r="H20" i="2"/>
  <c r="G20" i="2"/>
  <c r="F20" i="2"/>
  <c r="E20" i="2"/>
  <c r="C20" i="2"/>
  <c r="K19" i="2"/>
  <c r="K18" i="2"/>
  <c r="B18" i="2"/>
  <c r="K17" i="2"/>
  <c r="B16" i="2"/>
  <c r="K16" i="2" s="1"/>
  <c r="B15" i="2"/>
  <c r="K15" i="2" s="1"/>
  <c r="K14" i="2"/>
  <c r="K13" i="2"/>
  <c r="D13" i="2"/>
  <c r="B13" i="2"/>
  <c r="K12" i="2"/>
  <c r="K11" i="2"/>
  <c r="B11" i="2"/>
  <c r="B10" i="2"/>
  <c r="K10" i="2" s="1"/>
  <c r="K9" i="2"/>
  <c r="B9" i="2"/>
  <c r="B8" i="2"/>
  <c r="B20" i="2" s="1"/>
  <c r="K7" i="2"/>
  <c r="B7" i="2"/>
  <c r="I6" i="2"/>
  <c r="I20" i="2" s="1"/>
  <c r="D6" i="2"/>
  <c r="D20" i="2" s="1"/>
  <c r="K5" i="2"/>
  <c r="F19" i="1"/>
  <c r="E19" i="1"/>
  <c r="C19" i="1"/>
  <c r="B19" i="1"/>
  <c r="G18" i="1"/>
  <c r="G17" i="1"/>
  <c r="G16" i="1"/>
  <c r="G15" i="1"/>
  <c r="G14" i="1"/>
  <c r="G13" i="1"/>
  <c r="D12" i="1"/>
  <c r="G12" i="1" s="1"/>
  <c r="G11" i="1"/>
  <c r="G10" i="1"/>
  <c r="G9" i="1"/>
  <c r="G8" i="1"/>
  <c r="G7" i="1"/>
  <c r="G6" i="1"/>
  <c r="E5" i="1"/>
  <c r="D5" i="1"/>
  <c r="D19" i="1" s="1"/>
  <c r="B5" i="1"/>
  <c r="K6" i="2" l="1"/>
  <c r="K20" i="2" s="1"/>
  <c r="K8" i="2"/>
  <c r="G5" i="1"/>
  <c r="G19" i="1" s="1"/>
</calcChain>
</file>

<file path=xl/sharedStrings.xml><?xml version="1.0" encoding="utf-8"?>
<sst xmlns="http://schemas.openxmlformats.org/spreadsheetml/2006/main" count="909" uniqueCount="461">
  <si>
    <r>
      <rPr>
        <b/>
        <sz val="20"/>
        <rFont val="標楷體"/>
        <family val="4"/>
        <charset val="136"/>
      </rPr>
      <t>社會福利基金</t>
    </r>
    <r>
      <rPr>
        <b/>
        <sz val="20"/>
        <rFont val="Times New Roman"/>
        <family val="1"/>
      </rPr>
      <t>106</t>
    </r>
    <r>
      <rPr>
        <b/>
        <sz val="20"/>
        <rFont val="標楷體"/>
        <family val="4"/>
        <charset val="136"/>
      </rPr>
      <t>年度基金來源彙計表</t>
    </r>
    <phoneticPr fontId="5" type="noConversion"/>
  </si>
  <si>
    <t>單位：新臺幣千元</t>
    <phoneticPr fontId="5" type="noConversion"/>
  </si>
  <si>
    <t>機關(構)名稱</t>
    <phoneticPr fontId="5" type="noConversion"/>
  </si>
  <si>
    <t>基金來源</t>
    <phoneticPr fontId="5" type="noConversion"/>
  </si>
  <si>
    <t>徵收及依法分配收入</t>
    <phoneticPr fontId="5" type="noConversion"/>
  </si>
  <si>
    <t>勞務收入</t>
    <phoneticPr fontId="5" type="noConversion"/>
  </si>
  <si>
    <t>財產收入</t>
    <phoneticPr fontId="5" type="noConversion"/>
  </si>
  <si>
    <t>政府撥入
收　　入</t>
    <phoneticPr fontId="5" type="noConversion"/>
  </si>
  <si>
    <t>其他收入</t>
    <phoneticPr fontId="5" type="noConversion"/>
  </si>
  <si>
    <t>合　　計</t>
    <phoneticPr fontId="5" type="noConversion"/>
  </si>
  <si>
    <t>社會及家庭署</t>
    <phoneticPr fontId="5" type="noConversion"/>
  </si>
  <si>
    <t>北區老人之家</t>
    <phoneticPr fontId="5" type="noConversion"/>
  </si>
  <si>
    <t>南區老人之家</t>
    <phoneticPr fontId="5" type="noConversion"/>
  </si>
  <si>
    <t>東區老人之家</t>
    <phoneticPr fontId="5" type="noConversion"/>
  </si>
  <si>
    <t>澎湖老人之家</t>
    <phoneticPr fontId="5" type="noConversion"/>
  </si>
  <si>
    <t>中區老人之家</t>
    <phoneticPr fontId="5" type="noConversion"/>
  </si>
  <si>
    <t>彰化老人養護中心</t>
    <phoneticPr fontId="5" type="noConversion"/>
  </si>
  <si>
    <t>少年之家</t>
    <phoneticPr fontId="5" type="noConversion"/>
  </si>
  <si>
    <t>雲林教養院</t>
    <phoneticPr fontId="5" type="noConversion"/>
  </si>
  <si>
    <t>臺南教養院</t>
    <phoneticPr fontId="5" type="noConversion"/>
  </si>
  <si>
    <t>南投啟智教養院</t>
    <phoneticPr fontId="5" type="noConversion"/>
  </si>
  <si>
    <t>北區兒童之家</t>
    <phoneticPr fontId="5" type="noConversion"/>
  </si>
  <si>
    <t>中區兒童之家</t>
    <phoneticPr fontId="5" type="noConversion"/>
  </si>
  <si>
    <t>南區兒童之家</t>
    <phoneticPr fontId="5" type="noConversion"/>
  </si>
  <si>
    <t>總　　　　　　計</t>
    <phoneticPr fontId="5" type="noConversion"/>
  </si>
  <si>
    <r>
      <rPr>
        <b/>
        <sz val="20"/>
        <rFont val="標楷體"/>
        <family val="4"/>
        <charset val="136"/>
      </rPr>
      <t>社會福利基金</t>
    </r>
    <r>
      <rPr>
        <b/>
        <sz val="20"/>
        <rFont val="Times New Roman"/>
        <family val="1"/>
      </rPr>
      <t>106</t>
    </r>
    <r>
      <rPr>
        <b/>
        <sz val="20"/>
        <rFont val="標楷體"/>
        <family val="4"/>
        <charset val="136"/>
      </rPr>
      <t>年度基金用途彙計表</t>
    </r>
    <phoneticPr fontId="5" type="noConversion"/>
  </si>
  <si>
    <t>機關(構)名稱</t>
    <phoneticPr fontId="5" type="noConversion"/>
  </si>
  <si>
    <t>基金用途</t>
    <phoneticPr fontId="5" type="noConversion"/>
  </si>
  <si>
    <t>福利服
務計畫</t>
    <phoneticPr fontId="5" type="noConversion"/>
  </si>
  <si>
    <t>托兒業
務計畫</t>
    <phoneticPr fontId="5" type="noConversion"/>
  </si>
  <si>
    <t>公彩回饋推展社福計畫</t>
    <phoneticPr fontId="5" type="noConversion"/>
  </si>
  <si>
    <t>兒童之家院舍遷建計畫</t>
    <phoneticPr fontId="5" type="noConversion"/>
  </si>
  <si>
    <t>均衡長照服務促進計畫</t>
    <phoneticPr fontId="5" type="noConversion"/>
  </si>
  <si>
    <t>強化長照機構服務及品質提升計畫</t>
    <phoneticPr fontId="5" type="noConversion"/>
  </si>
  <si>
    <t>緩和失能創新服務計畫</t>
    <phoneticPr fontId="5" type="noConversion"/>
  </si>
  <si>
    <t>長期照顧整體資源精進計畫</t>
    <phoneticPr fontId="5" type="noConversion"/>
  </si>
  <si>
    <t>一般行政管理計畫</t>
    <phoneticPr fontId="5" type="noConversion"/>
  </si>
  <si>
    <t>合　　計</t>
    <phoneticPr fontId="5" type="noConversion"/>
  </si>
  <si>
    <t>衛生福利部</t>
    <phoneticPr fontId="5" type="noConversion"/>
  </si>
  <si>
    <t>社會及家庭署</t>
    <phoneticPr fontId="5" type="noConversion"/>
  </si>
  <si>
    <t>南投啟智教養院</t>
    <phoneticPr fontId="5" type="noConversion"/>
  </si>
  <si>
    <t>北區兒童之家</t>
    <phoneticPr fontId="5" type="noConversion"/>
  </si>
  <si>
    <t>中區兒童之家</t>
    <phoneticPr fontId="5" type="noConversion"/>
  </si>
  <si>
    <t>總　　　計</t>
    <phoneticPr fontId="5" type="noConversion"/>
  </si>
  <si>
    <r>
      <rPr>
        <b/>
        <sz val="18"/>
        <rFont val="標楷體"/>
        <family val="4"/>
        <charset val="136"/>
      </rPr>
      <t>社會福利基金</t>
    </r>
    <r>
      <rPr>
        <b/>
        <sz val="18"/>
        <rFont val="Times New Roman"/>
        <family val="1"/>
      </rPr>
      <t>106</t>
    </r>
    <r>
      <rPr>
        <b/>
        <sz val="18"/>
        <rFont val="標楷體"/>
        <family val="4"/>
        <charset val="136"/>
      </rPr>
      <t>年度預算員額彙計表</t>
    </r>
    <phoneticPr fontId="5" type="noConversion"/>
  </si>
  <si>
    <t>單位：人</t>
    <phoneticPr fontId="5" type="noConversion"/>
  </si>
  <si>
    <t>機構名稱</t>
    <phoneticPr fontId="5" type="noConversion"/>
  </si>
  <si>
    <t>職員</t>
    <phoneticPr fontId="5" type="noConversion"/>
  </si>
  <si>
    <t>警員</t>
    <phoneticPr fontId="5" type="noConversion"/>
  </si>
  <si>
    <t>工友</t>
    <phoneticPr fontId="5" type="noConversion"/>
  </si>
  <si>
    <t>技工</t>
    <phoneticPr fontId="5" type="noConversion"/>
  </si>
  <si>
    <t>駕駛</t>
    <phoneticPr fontId="5" type="noConversion"/>
  </si>
  <si>
    <t>聘用</t>
    <phoneticPr fontId="5" type="noConversion"/>
  </si>
  <si>
    <t>約僱</t>
    <phoneticPr fontId="5" type="noConversion"/>
  </si>
  <si>
    <t>合計</t>
    <phoneticPr fontId="5" type="noConversion"/>
  </si>
  <si>
    <t>衛生福利部社會及家庭署</t>
  </si>
  <si>
    <t>社會福利基金</t>
  </si>
  <si>
    <t>基金來源、用途及餘絀預計表</t>
  </si>
  <si>
    <t>中華民國106年度</t>
  </si>
  <si>
    <t>單位：新臺幣千元</t>
  </si>
  <si>
    <t>前年度決算數</t>
  </si>
  <si>
    <t>項            目</t>
  </si>
  <si>
    <t>本年度預算數</t>
  </si>
  <si>
    <t>上年度預算數</t>
  </si>
  <si>
    <t>比較增減(-)</t>
  </si>
  <si>
    <t>基金來源</t>
  </si>
  <si>
    <t>　徵收及依法分配收入</t>
  </si>
  <si>
    <t>　　健康福利捐分配收入</t>
  </si>
  <si>
    <t>　勞務收入</t>
  </si>
  <si>
    <t>　　服務收入</t>
  </si>
  <si>
    <t>　財產收入</t>
  </si>
  <si>
    <t>　　財產處分收入</t>
  </si>
  <si>
    <t>　　租金收入</t>
  </si>
  <si>
    <t>　　利息收入</t>
  </si>
  <si>
    <t>　政府撥入收入</t>
  </si>
  <si>
    <t>　　國庫撥款收入</t>
  </si>
  <si>
    <t>　　政府其他撥入收入</t>
  </si>
  <si>
    <t>　其他收入</t>
  </si>
  <si>
    <t>　　雜項收入</t>
  </si>
  <si>
    <t>基金用途</t>
  </si>
  <si>
    <t>　福利服務計畫</t>
  </si>
  <si>
    <t>　托兒業務計畫</t>
  </si>
  <si>
    <t>　公彩回饋推展社福計畫</t>
  </si>
  <si>
    <t>　老人福利機構多機能綜合服務計畫</t>
  </si>
  <si>
    <t>　兒童之家院舍遷建計畫</t>
  </si>
  <si>
    <t>　均衡長照服務促進計畫</t>
  </si>
  <si>
    <t>　強化長照機構服務及品質提升計畫</t>
  </si>
  <si>
    <t>　緩和失能創新服務計畫</t>
  </si>
  <si>
    <t>　長期照顧整體資源精進計畫</t>
  </si>
  <si>
    <t>　一般行政管理計畫</t>
  </si>
  <si>
    <t>本期賸餘(短絀-)</t>
  </si>
  <si>
    <t>期初基金餘額</t>
  </si>
  <si>
    <t>解繳國庫</t>
  </si>
  <si>
    <t>期末基金餘額</t>
  </si>
  <si>
    <t>註：1.前年度決算數為審定決算數；上年度預算數為法定預算數。_x000D_
2.前年度決算數細數之和與總數或略有出入，係四捨五入關係。以下各表同。</t>
    <phoneticPr fontId="5" type="noConversion"/>
  </si>
  <si>
    <t>基金來源、用途及餘絀預計表說明</t>
    <phoneticPr fontId="12" type="noConversion"/>
  </si>
  <si>
    <t>一、基金來源預算數，計4,991,739千元：</t>
  </si>
  <si>
    <t>　(一)徵收及依法分配收入：依菸害防制法規定徵收菸品健康福利捐分配收入3,128,993千元。</t>
  </si>
  <si>
    <t>　(二)勞務收入：機構收容安(教)養院民及托老(兒)服務收入378,161千元。</t>
  </si>
  <si>
    <t>　(三)財產收入：社會福利基金專戶存款利息收入2,440千元。</t>
  </si>
  <si>
    <t>　(四)政府撥入收入：包含公務預算撥充基金收入123,645千元、財政部公益彩券回饋金收入1,346</t>
  </si>
  <si>
    <t>　　　,831千元及新北市政府社會局補助北區老人之家院民看護費用1,050千元，計1,471,526千元</t>
  </si>
  <si>
    <t>　　　。</t>
  </si>
  <si>
    <t>　(五)其他收入：係外界捐款、員工宿舍使用等收入10,619千元。</t>
  </si>
  <si>
    <t>二、基金用途預算數，計4,626,190千元：</t>
    <phoneticPr fontId="5" type="noConversion"/>
  </si>
  <si>
    <t>　(一)福利服務計畫：辦理老人之家、兒童之家、少年之家、教養院及老人養護中心等社會福利機</t>
  </si>
  <si>
    <t>　　　構安養、養護、教養、托育及福利服務業務，預計收容3,232人，所需經費1,641,206千元。</t>
  </si>
  <si>
    <t>　(二)托兒業務計畫：辦理中區及南區兒童之家托兒業務所需經費3,405千元。</t>
  </si>
  <si>
    <t>　(三)公彩回饋推展社福計畫：辦理衛生福利部及所屬社會福利機構、本署、直轄市、縣（市）政</t>
  </si>
  <si>
    <t>　　　府與各社會福利團體、財團法人社會福利及慈善事業基金會等申請運用公益彩券回饋金專案</t>
  </si>
  <si>
    <t>　　　補助經費1,342,822千元。</t>
    <phoneticPr fontId="5" type="noConversion"/>
  </si>
  <si>
    <t>　(四)兒童之家院舍遷建計畫：辦理南區兒童之家院舍遷建所需經費37,772千元。</t>
  </si>
  <si>
    <t>　(五)均衡長照服務促進計畫：推動長照政策相關事項，提升原住民族地區、離島及其他資源不足</t>
  </si>
  <si>
    <t>　　　地區社區化長照服務體系量能，發展建置失智症社區服務，充足長照醫事專業服務人力經費</t>
  </si>
  <si>
    <t>　　　185,000千元。</t>
  </si>
  <si>
    <t>　(六)強化長照機構服務及品質提升計畫：為提升整體照護量能及品質，增加長照服務的普及性與</t>
  </si>
  <si>
    <t>　　　可近性經費21,484千元。</t>
  </si>
  <si>
    <t>　(七)緩和失能創新服務計畫：推動長照創新服務緩和失能，以社區為需求導向，辦理增強疾病預</t>
  </si>
  <si>
    <t>　　　防健康促進服務經費193,516千元。</t>
  </si>
  <si>
    <t>　(八)長期照顧整體資源精進計畫：結合現有身心障礙服務與長期照顧服務，強化家庭照顧者支持</t>
  </si>
  <si>
    <t>　　　性服務佈建長期照顧資源，穩定與充實照顧服務人力，提升整體照顧量能，增加長照服務的</t>
  </si>
  <si>
    <t>　　　普及性與近便性經費1,199,000千元。</t>
    <phoneticPr fontId="5" type="noConversion"/>
  </si>
  <si>
    <t>　(九)一般行政管理計畫：辦理基金行政業務所需經費1,985千元。</t>
  </si>
  <si>
    <t>現金流量預計表</t>
  </si>
  <si>
    <t>項目</t>
  </si>
  <si>
    <t>預算數</t>
  </si>
  <si>
    <t>說明</t>
  </si>
  <si>
    <t>業務活動之現金流量</t>
  </si>
  <si>
    <t/>
  </si>
  <si>
    <t>　本期賸餘(短絀－)</t>
  </si>
  <si>
    <t>　調整非現金項目</t>
  </si>
  <si>
    <t>1.流動資產增加28,520千元，包括應收款項增加4,384千元、預付款項增加24,136千元。
2.流動負債增加487千元，包括應付款項增加273千元、預收款項增加214千元。
3.呆帳提列數200千元。</t>
  </si>
  <si>
    <t>　　業務活動之淨現金流入(流出－)</t>
  </si>
  <si>
    <t>其他活動之現金流量</t>
  </si>
  <si>
    <t>　增加短期債務及其他負債</t>
  </si>
  <si>
    <t>增加存入保證金4,323千元、
應付保管款358千元。</t>
  </si>
  <si>
    <t>　　其他活動之淨現金流入(流出－)</t>
  </si>
  <si>
    <t>現金及約當現金之淨增(淨減－)</t>
  </si>
  <si>
    <t>期初現金及約當現金</t>
  </si>
  <si>
    <t>期末現金及約當現金</t>
  </si>
  <si>
    <t>基金來源明細表</t>
  </si>
  <si>
    <t>單位︰新臺幣千元</t>
  </si>
  <si>
    <t>科目及業務項目</t>
  </si>
  <si>
    <t>單位</t>
  </si>
  <si>
    <t>數量
(業務量)</t>
  </si>
  <si>
    <t>利(費)率</t>
  </si>
  <si>
    <t>金額</t>
  </si>
  <si>
    <t>徵收及依法分配收入</t>
  </si>
  <si>
    <t>-</t>
  </si>
  <si>
    <t>　健康福利捐分配收入</t>
  </si>
  <si>
    <t>依菸害防制法及菸品健康福利捐分配及運作辦法徵收之菸品健康福利捐：
1.分配於社會福利之收入1,500,000千元。
2.分配於長期照顧資源發展之收入1,628,993千元。
3.以上共計列3,128,993千元。</t>
  </si>
  <si>
    <t>勞務收入</t>
  </si>
  <si>
    <t>　服務收入</t>
  </si>
  <si>
    <t>1.老人之家、教養院、老人養護中心及少年之家自(公)費安(教)養、養護、日間托老等服
務收入及地方政府、法院委託安置收入362,564千元。
2.兒童之家托兒服務收入3,405千元(收支對列預算)。
3.兒童之家各縣市委託安置收入12,192千元。
4.以上共計列378,161千元。</t>
  </si>
  <si>
    <t>財產收入</t>
  </si>
  <si>
    <t>　利息收入</t>
  </si>
  <si>
    <t>依平均存款餘額及現行利率估列利息收入2,440千元。</t>
  </si>
  <si>
    <t>政府撥入收入</t>
  </si>
  <si>
    <t>　國庫撥款收入</t>
  </si>
  <si>
    <t>公務預算撥充基金收入123,645千元。</t>
  </si>
  <si>
    <t>　政府其他撥入收入</t>
  </si>
  <si>
    <t>1.財政部公益彩券回饋金撥入收入1,346,831千元。
2.新北市政府社會局補助北區老人之家院民看護費用1,050千元。
3.以上共計列1,347,881千元。</t>
  </si>
  <si>
    <t>其他收入</t>
  </si>
  <si>
    <t>　雜項收入</t>
  </si>
  <si>
    <t>1.捐贈收入6,880千元。
2.員工宿舍使用收入1,639千元。
3.訓練成果收入180千元。
4.其他雜項收入1,920千元。
5.以上共計列10,619千元。</t>
  </si>
  <si>
    <t>總             計</t>
  </si>
  <si>
    <t>基金用途明細表</t>
  </si>
  <si>
    <t>前年度
決算數</t>
  </si>
  <si>
    <t>業務計畫及用途別科目</t>
  </si>
  <si>
    <t>本年度
預算數</t>
  </si>
  <si>
    <t>上年度
預算數</t>
  </si>
  <si>
    <t>計畫內容說明</t>
  </si>
  <si>
    <t>福利服務計畫</t>
  </si>
  <si>
    <t>辦理老人之家、兒童之家、少年之家、教養院及老人養護中心等社會福利機構安養、養護、教養、托育及福利服務業務經費，預計收容3,232人。</t>
  </si>
  <si>
    <t>用人費用</t>
  </si>
  <si>
    <t>正式員額薪資</t>
  </si>
  <si>
    <t>1.職員薪金354,966千元。
2.工員薪金137,315千元。
3.以上共計列492,281千元。</t>
  </si>
  <si>
    <t>聘僱及兼職人員薪資</t>
  </si>
  <si>
    <t>1.聘用人員薪金29,460千元。
2.約僱人員薪金3,256千元。
3.以上共計列32,716千元。</t>
  </si>
  <si>
    <t>超時工作報酬</t>
  </si>
  <si>
    <t>1.工作逾時加班費2,018千元。
2.不休假加班費18,001千元。
3.值班費2,874千元。
4.誤餐費213千元。
5.以上共計列23,106千元。</t>
  </si>
  <si>
    <t>獎金</t>
  </si>
  <si>
    <t>1.考績獎金61,510千元。
2.年終獎金65,677千元。
3.其他獎金132千元。
4.以上共計列127,319千元。</t>
  </si>
  <si>
    <t>退休及卹償金</t>
  </si>
  <si>
    <t>1.職員退休及離職金33,945千元。
2.工員退休及離職金33,283千元。
3.以上共計列67,228千元。</t>
  </si>
  <si>
    <t>福利費</t>
  </si>
  <si>
    <t>1.員工保險費56,959千元。
2.員工健康檢查費715千元。
3.員工休假補助費15,157千元。
4.以上共計列72,831千元。</t>
  </si>
  <si>
    <t>服務費用</t>
  </si>
  <si>
    <t>水電費</t>
  </si>
  <si>
    <t>1.工作場所電費34,315千元。
2.宿舍電費6千元。
3.工作場所水費5,699千元。
4.宿舍水費2千元。
5.氣體費7,233千元。
6.以上共計列47,255千元。</t>
  </si>
  <si>
    <t>郵電費</t>
  </si>
  <si>
    <t>1.郵費902千元。
2.電話費3,412千元。
3.數據通信費907千元。
4.以上共計列5,221千元。</t>
  </si>
  <si>
    <t>旅運費</t>
  </si>
  <si>
    <t>1.國內旅費5,035千元。
2.貨物運費402千元。
3.其他旅運費247千元。
4.以上共計列5,684千元。</t>
  </si>
  <si>
    <t>印刷裝訂與廣告費</t>
  </si>
  <si>
    <t>印刷及裝訂費2,038千元。</t>
  </si>
  <si>
    <t>修理保養及保固費</t>
  </si>
  <si>
    <t>1.土地改良物修護費100千元。
2.一般房屋修護費12,846千元。
3.宿舍修護費448千元。
4.其他建築修護費1,105千元。
5.機械及設備修護費10,118千元。
6.交通及運輸設備修護費2,485千元。
7.什項設備修護費9,897千元。
8.以上共計列36,999千元。</t>
  </si>
  <si>
    <t>保險費</t>
  </si>
  <si>
    <t>1.一般房屋保險費444千元。
2.車輛保險費499千元。
3.責任保險費679千元。
4.以上共計列1,622千元。</t>
  </si>
  <si>
    <t>一般服務費</t>
  </si>
  <si>
    <t>1.公證費168千元。
2.電子轉帳匯費10千元。
3.依派遣方式進用照顧服務員10人3,946千元、生活服務員65人22,375千元、生活輔導員27人10,824千元、心理輔導員1人448千元、保育人員9人3,574千元；依承攬方式進用照顧服務員241人83,012千元、生活服務員151人51,979千元、生活輔導員50人20,261千元、心理輔導員3人1,191千元、社工人員6人2,384千元、護理人員50人24,977千元(含夜班費783千元)、保育人員3人1,192千元、廚工14人4,820千元；其他門禁保全等費用34,074千元，外包費共計編列265,057千元。
4.義工服務費3,207千元。
5.自行進用臨時人員91人之計時與計件人員酬金43,295千元(含護理人員夜班費445千元)。
6.員工文康活動費1,862千元。
7.以上共計列313,599千元。</t>
  </si>
  <si>
    <t>專業服務費</t>
  </si>
  <si>
    <t>1.專技人員酬金133千元。
2.法律事務費200千元。
3.工程及管理諮詢服務費179千元。
4.講課鐘點、稿費、出席審查費11,186千元。
5.委託檢驗試驗認證費3,899千元。
6.委託考選訓練費3,011千元。
7.電子計算機軟體服務費5,644千元。
8.研習訓練費等620千元。
9.以上共計列24,872千元。</t>
  </si>
  <si>
    <t>公共關係費</t>
  </si>
  <si>
    <t>業務需要加強公共關係費用1,053千元。</t>
  </si>
  <si>
    <t>材料及用品費</t>
  </si>
  <si>
    <t>使用材料費</t>
  </si>
  <si>
    <t>燃料費7,034千元。</t>
  </si>
  <si>
    <t>用品消耗</t>
  </si>
  <si>
    <t>1.辦公用品5,586千元。
2.報章雜誌1,189千元。
3.農業與園藝用品及環境美化費3,687千元。
4.化學藥劑與實驗用品300千元。
5.院民(生)服裝等14,115千元。
6.院民(生)主副食費及工作人員伙食費143,189千元。
7.飼料費6千元。
8.醫療用品費8,139千元。
9.院民(生)日常生活用品等各項零星支出34,550千元。
10.以上共計列210,761千元。</t>
  </si>
  <si>
    <t>租金、償債與利息</t>
  </si>
  <si>
    <t>地租及水租</t>
  </si>
  <si>
    <t>中區兒童之家土地租金1,041千元。</t>
  </si>
  <si>
    <t>機器租金</t>
  </si>
  <si>
    <t>影印機等設備租金1,641千元。</t>
  </si>
  <si>
    <t>交通及運輸設備租金</t>
  </si>
  <si>
    <t>租車費486千元。</t>
  </si>
  <si>
    <t>什項設備租金</t>
  </si>
  <si>
    <t>其他設備租金216千元。</t>
  </si>
  <si>
    <t>購建固定資產、無形資產及非理財目的之長期投資</t>
  </si>
  <si>
    <t>購置固定資產</t>
  </si>
  <si>
    <t>1.購置土地5,203千元。
2.擴充改良房屋建築及設備1,673千元。
3.購置機械及設備10,533千元。
4.購置交通及運輸設備2,038千元。
5.購置什項設備12,109千元。
6.以上共計列31,556千元。</t>
  </si>
  <si>
    <t>稅捐及規費(強制費)</t>
  </si>
  <si>
    <t>消費與行為稅</t>
  </si>
  <si>
    <t>公務車輛使用牌照稅392千元。</t>
  </si>
  <si>
    <t>規費</t>
  </si>
  <si>
    <t>1.公務車輛檢驗規費130千元。
2.公務車輛燃料使用費407千元。
3.其他規費等80千元。
4.以上共計列617千元。</t>
  </si>
  <si>
    <t>會費、捐助、補助、分攤、照護、救濟與交流活動費</t>
  </si>
  <si>
    <t>會費</t>
  </si>
  <si>
    <t>1.國際組織會費20千元。
2.學術團體會費163千元。
3.以上共計列183千元。</t>
  </si>
  <si>
    <t>捐助、補助與獎助</t>
  </si>
  <si>
    <t>院民(生)零用金及喪葬費等113,630千元。</t>
  </si>
  <si>
    <t>補貼(償)、獎勵、慰問、照護與救濟</t>
  </si>
  <si>
    <t>1.院民(生)各項獎勵費用等3,272千元。
2.退休人員三節慰問金2,838千元。
3.以上共計列6,110千元。</t>
  </si>
  <si>
    <t>其他</t>
  </si>
  <si>
    <t>其他支出</t>
  </si>
  <si>
    <t>院民(生)康樂活動、社團活動等雜項支出13,715千元。</t>
  </si>
  <si>
    <t>托兒業務計畫</t>
  </si>
  <si>
    <t>辦理中區及南區兒童之家托兒業務經費，預計招收60人。</t>
  </si>
  <si>
    <t>約僱人員薪金1,092千元。</t>
  </si>
  <si>
    <t>約僱人員年終獎金139千元。</t>
  </si>
  <si>
    <t>約僱人員離職儲金69千元。</t>
  </si>
  <si>
    <t>1.約僱人員保險費142千元。
2.約僱人員休假補助費48千元。
3.以上共計列190千元。</t>
  </si>
  <si>
    <t>平安保險費25千元。</t>
  </si>
  <si>
    <t>約僱人員文康活動費6千元。</t>
  </si>
  <si>
    <t>講課鐘點費等854千元。</t>
  </si>
  <si>
    <t>辦公用品等各項零星支出1,027千元。</t>
  </si>
  <si>
    <t>學術團體會費3千元。</t>
  </si>
  <si>
    <t>公彩回饋推展社福計畫</t>
  </si>
  <si>
    <t>辦理衛生福利部及所屬社會福利機構、本署、直轄市、縣（市）政府與各社會福利團體、財團法人社會福利及慈善事業基金會等申請運用公益彩券回饋金專案補助經費。</t>
  </si>
  <si>
    <t>交通費138千元。</t>
  </si>
  <si>
    <t>印刷費52千元。</t>
  </si>
  <si>
    <t>1.一般房屋修護費1,750千元。
2.什項設備修護費100千元。
3.以上共計列1,850千元。</t>
  </si>
  <si>
    <t>1.講課鐘點、稿費、出席審查費2,764千元。
2.電子計算機軟體服務費79千元。
3.以上共計列2,843千元。</t>
  </si>
  <si>
    <t>材料費等各項零星支出420千元。</t>
  </si>
  <si>
    <t>1.擴充改良房屋建築及設備59,475千元。
2.購置機械及設備4,187千元。
3.購置交通及運輸設備154千元。
4.購置什項設備14,305千元。
5.以上共計列78,121千元。</t>
  </si>
  <si>
    <t>購置無形資產</t>
  </si>
  <si>
    <t>購置電腦軟體1,050千元。</t>
  </si>
  <si>
    <t>補助衛生福利部及所屬社會福利機構、本署、直轄市、縣（市）政府與各社會福利團體、財團法人社會福利及慈善事業基金會等申請運用公益彩券回饋金經費1,257,889千元。</t>
  </si>
  <si>
    <t>辦理活動等支出459千元。</t>
  </si>
  <si>
    <t>老人福利機構多機能綜合服務計畫</t>
  </si>
  <si>
    <t>兒童之家院舍遷建計畫</t>
  </si>
  <si>
    <t>本計畫奉行政院104年7月28日院臺衛字第1040039657號函核定，計畫期程為104至108年度，總經費為412,673千元(含公彩補助100,000千元)。分年編列預算如下：104年2,210千元(編列於福利服務計畫)、105年9,850千元、106年72,772千元(其中公彩補助35,000千元)，未來年度尚需327,841千元。</t>
  </si>
  <si>
    <t>南區兒童之家編列院舍遷建工程經費37,772千元。</t>
  </si>
  <si>
    <t>均衡長照服務促進計畫</t>
  </si>
  <si>
    <t>推動長照政策相關事項，提升原住民族地區、離島及其他資源不足地區社區化長照服務體系量能，發展建置失智症社區服務，充足長照醫事專業服務人力經費。</t>
  </si>
  <si>
    <t>國內旅費620千元。</t>
  </si>
  <si>
    <t>印刷及裝訂費215千元。</t>
  </si>
  <si>
    <t>1.鐘點費、出席費及審查費575千元。
2.委託專業機構、團體辦理均衡長照服務促進計畫所需之各項專案計畫及管理等服務費用4,750千元：
(1)推動佈建原住民族及偏鄉照管中心計畫，委託建置管理及輔導機制及長照服務體系之管理平台專案辦公室2,250千元。
(2)失智症社區服務發展計畫-輔導中心2,500千元。
3.以上共計列5,325千元。</t>
  </si>
  <si>
    <t>補捐助政府機關(構)及國內團體辦理均衡長照服務促進計畫計178,840千元：
1.佈建原住民族及偏鄉照管中心計畫103,840千元。
2.原住民族地區社區整合型服務計畫36,000千元。
3.失智症社區服務發展計畫39,000千元。</t>
  </si>
  <si>
    <t>強化長照機構服務及品質提升計畫</t>
  </si>
  <si>
    <t>為提升整體照護量能及品質，增加長照服務的普及性與可近性經費。</t>
  </si>
  <si>
    <t>郵費4千元。</t>
  </si>
  <si>
    <t>國內旅費200千元。</t>
  </si>
  <si>
    <t>印刷及裝訂費200千元。</t>
  </si>
  <si>
    <t>1.鐘點費、出席費及審查費280千元。
2.委託專業機構、團體辦理強化長照機構服務及品質提升計畫所需之各項專案計畫等服務費用1,700千元：
(1)推廣創新長期照護模式工作坊500千元。
(2)培訓住宿式長照機構業務負責人計畫600千元。
(3)居家及社區長照機構登錄系統600千元。
3.以上共計列1,980千元。</t>
  </si>
  <si>
    <t>1.辦公用品50千元。
2.其他各項支出50千元。
3.以上共計列100千元。</t>
  </si>
  <si>
    <t>居家及社區長照機構登錄系統1,800千元。</t>
  </si>
  <si>
    <t>補捐助政府機關(構)及國內團體辦理強化長照機構服務及品質提升計畫計17,200千元：_x000D_
1.長照機構教學補助及培訓長照專業人員計畫1,800千元。_x000D_
2.長照機構之長照專業人力5,000千元。_x000D_
3.醫療復健輔具及照護輔具計畫10,400千元。</t>
  </si>
  <si>
    <t>緩和失能創新服務計畫</t>
  </si>
  <si>
    <t>推動長照創新服務緩和失能，以社區為需求導向，辦理增強疾病預防健康促進服務經費。</t>
  </si>
  <si>
    <t>郵費5千元。</t>
  </si>
  <si>
    <t>鐘點費、出席費及審查費280千元。</t>
  </si>
  <si>
    <t>1.辦公用品200千元。
2.其他各項支出200千元。
3.以上共計列400千元。</t>
  </si>
  <si>
    <t>補捐助政府機關(構)及國內團體辦理緩和失能創新服務計畫計192,431千元：
1.肌力強化運動43,500千元。
2.功能性復健自主運動31,875千元。
3.吞嚥訓練21,250千元。
4.皮膚保健10,625千元。
5.膳食營養10,625千元。
6.認知促進68,500千元。
7.創新服務評估表單設計及照管人員訓練6,056千元。</t>
  </si>
  <si>
    <t>長期照顧整體資源精進計畫</t>
  </si>
  <si>
    <t>結合現有身心障礙服務與長期照顧服務，強化家庭照顧者支持性服務，佈建長期照顧資源，穩定與充實照顧服務人力，提升整體照顧量能，增加長照服務的普及性與近便性經費。</t>
  </si>
  <si>
    <t>運用多元化媒體平臺，加強民眾對長期照顧政策、長照服務內容等認識及宣導4,000千元。</t>
  </si>
  <si>
    <t>補捐助政府機關(構)及國內團體辦理長期照顧整體資源精進計畫計1,195,000千元：_x000D_
1.充實人力資源30,800千元。_x000D_
2.家庭照顧者多元服務51,080千元。_x000D_
3.日照交通接送服務23,855千元。_x000D_
4.偏鄉量能提升計畫80,658千元。_x000D_
5.增進社區式照顧服務量能345,831千元。_x000D_
6.增進機構式照顧服務量能61,368千元。_x000D_
7.社區整體照顧模式601,408千元。</t>
  </si>
  <si>
    <t>一般行政管理計畫</t>
  </si>
  <si>
    <t>辦理基金行政業務經費。</t>
  </si>
  <si>
    <t>工作逾時加班費163千元。</t>
  </si>
  <si>
    <t>工作場所電費129千元。</t>
  </si>
  <si>
    <t>辦理基金業務郵電費10千元。</t>
  </si>
  <si>
    <t>辦理基金業務國內旅費192千元。</t>
  </si>
  <si>
    <t>辦理基金業務印刷及裝訂費100千元。</t>
  </si>
  <si>
    <t>1.分攤辦理衛生福利特別收入基金會計業務外包人員2人經費159千元。
2.自行進用臨時人員2人之計時與計件人員酬金940千元。
3.以上共計列1,099千元。</t>
  </si>
  <si>
    <t>辦理基金業務鐘點費、出席費及審查費等20千元。</t>
  </si>
  <si>
    <t>辦理基金業務辦公用品及雜項支出等72千元。</t>
  </si>
  <si>
    <t>低收入小本創業貸款呆帳轉銷費用200千元。</t>
  </si>
  <si>
    <t>總　　　　計</t>
  </si>
  <si>
    <t>單位(或計畫)成本分析表</t>
  </si>
  <si>
    <t>計畫別</t>
  </si>
  <si>
    <t>單位成本(元)或平均利(費)率</t>
  </si>
  <si>
    <t>數量</t>
  </si>
  <si>
    <t>人</t>
  </si>
  <si>
    <t>辦理社會福利機構安養、養護、教養、托育及福利服務業務經費，共計收容3,232人，其中：
1.老人之家5家計收容1,247人。
2.養護中心收容348人。
3.少年之家收容145人。
4.教養院3院計收容1,024人。
5.兒童之家3家計收容468人。</t>
  </si>
  <si>
    <t>中區及南區兒童之家辦理托兒業務經費。</t>
  </si>
  <si>
    <t>辦理衛生福利部及所屬社會福利機構、本署、直轄市、縣(市)政府與各社會福利團體、財團法人社會福利及慈善事業基金會等申請運用公益彩券回饋金專案補助經費。</t>
  </si>
  <si>
    <t>機構</t>
  </si>
  <si>
    <t>辦理南區兒童之家院舍遷建經費。</t>
  </si>
  <si>
    <t>1.佈建原住民族及偏鄉照管中心計畫</t>
  </si>
  <si>
    <t>鄉(鎮)</t>
  </si>
  <si>
    <t>2.原住民族地區社區整合型服務計畫</t>
  </si>
  <si>
    <t>3.失智症社區服務發展計畫</t>
  </si>
  <si>
    <t>家</t>
  </si>
  <si>
    <t>4.辦理均衡長照服務促進計畫行政費用</t>
  </si>
  <si>
    <t>1.推廣創新長期照護模式工作坊</t>
  </si>
  <si>
    <t>場次</t>
  </si>
  <si>
    <t>2.長照機構教學補助及培訓長照專業人員計畫</t>
  </si>
  <si>
    <t>3.培訓住宿式長照機構業務負責人計畫</t>
  </si>
  <si>
    <t>4.長照機構之長照專業人力</t>
  </si>
  <si>
    <t>人年</t>
  </si>
  <si>
    <t>5.長照機構登錄系統</t>
  </si>
  <si>
    <t>系統</t>
  </si>
  <si>
    <t>6.醫療復健輔具及照護輔具計畫</t>
  </si>
  <si>
    <t>7.辦理強化長照機構服務及品質提升計畫行政費用</t>
  </si>
  <si>
    <t>1.肌力強化運動</t>
  </si>
  <si>
    <t>案</t>
  </si>
  <si>
    <t>2.功能性復健自主運動</t>
  </si>
  <si>
    <t>3.吞嚥訓練</t>
  </si>
  <si>
    <t>4.皮膚保健</t>
  </si>
  <si>
    <t>5.膳食營養</t>
  </si>
  <si>
    <t>6.認知促進</t>
  </si>
  <si>
    <t>7.創新服務評估表單設計及照管人員訓練</t>
  </si>
  <si>
    <t>8.辦理緩和失能創新服務計畫行政費用</t>
  </si>
  <si>
    <t>1.充實人力資源</t>
  </si>
  <si>
    <t>2.家庭照顧者多元服務</t>
  </si>
  <si>
    <t>3.日照交通接送服務</t>
  </si>
  <si>
    <t>4.偏鄉量能提升計畫</t>
  </si>
  <si>
    <t>5.增進社區式照顧服務量能</t>
  </si>
  <si>
    <t>6.增進機構式照顧服務量能</t>
  </si>
  <si>
    <t>7.社區整體照顧模式</t>
  </si>
  <si>
    <t>組</t>
  </si>
  <si>
    <t>8.長期照顧服務宣導及推廣</t>
  </si>
  <si>
    <t>合　　　　計</t>
  </si>
  <si>
    <t>預計平衡表</t>
  </si>
  <si>
    <t>中華民國106年12月31日</t>
  </si>
  <si>
    <t>104年12月31日
實際數</t>
  </si>
  <si>
    <t>科　　　　　目</t>
  </si>
  <si>
    <t>106年12月31日
預計數</t>
  </si>
  <si>
    <t>105年12月31日
預計數</t>
  </si>
  <si>
    <t>資產</t>
  </si>
  <si>
    <t>　流動資產</t>
  </si>
  <si>
    <t>　　現金</t>
  </si>
  <si>
    <t>　　應收款項</t>
  </si>
  <si>
    <t>　　預付款項</t>
  </si>
  <si>
    <t>　投資、長期應收款項、貸墊款及準備金</t>
  </si>
  <si>
    <t>　　準備金</t>
  </si>
  <si>
    <t>　其他資產</t>
  </si>
  <si>
    <t>　　什項資產</t>
  </si>
  <si>
    <t>資產總額</t>
  </si>
  <si>
    <t>負債</t>
  </si>
  <si>
    <t>　流動負債</t>
  </si>
  <si>
    <t>　　應付款項</t>
  </si>
  <si>
    <t>　　預收款項</t>
  </si>
  <si>
    <t>　其他負債</t>
  </si>
  <si>
    <t>　　什項負債</t>
  </si>
  <si>
    <t>基金餘額</t>
  </si>
  <si>
    <t>　基金餘額</t>
  </si>
  <si>
    <t>　　基金餘額</t>
  </si>
  <si>
    <t>負債及基金餘額合計</t>
  </si>
  <si>
    <t>註:「信託代理與保證資產(負債)」預計期末金額為 291,858千元，為保管品及保證品等。</t>
  </si>
  <si>
    <t>５年來主要業務計畫分析表</t>
  </si>
  <si>
    <t>年　度　及　項　目</t>
  </si>
  <si>
    <t>單位成本(元)或
平均利(費)率</t>
  </si>
  <si>
    <t>預　算　數</t>
  </si>
  <si>
    <t>103年度決算數</t>
  </si>
  <si>
    <t>102年度決算數</t>
  </si>
  <si>
    <t>員工人數彙計表</t>
  </si>
  <si>
    <t>單位：人</t>
  </si>
  <si>
    <t>科目</t>
  </si>
  <si>
    <t>上年度最高
可進用員額數</t>
  </si>
  <si>
    <t>本年度增減(-)數</t>
  </si>
  <si>
    <t>本年度最高
可進用員額數</t>
  </si>
  <si>
    <t>專任人員</t>
  </si>
  <si>
    <t>　職員</t>
  </si>
  <si>
    <t>　駐衛警</t>
  </si>
  <si>
    <t>　技工</t>
  </si>
  <si>
    <t>　工友</t>
  </si>
  <si>
    <t>　駕駛</t>
  </si>
  <si>
    <t>　聘用人員</t>
  </si>
  <si>
    <t>　約僱人員</t>
  </si>
  <si>
    <t>兼任人員</t>
  </si>
  <si>
    <t>　其他兼任人員</t>
  </si>
  <si>
    <t>總　　　計</t>
  </si>
  <si>
    <t>註：1.辦理照顧收容業務外包人員630人、分攤辦理衛生福利特別收入基金會計業務外包人員2人。_x000D_
2.辦理照顧收容業務之自行進用臨時人員91人。_x000D_
3.辦理基金行政業務之自行進用臨時人員2人。</t>
    <phoneticPr fontId="5" type="noConversion"/>
  </si>
  <si>
    <t>衛生福利部社</t>
  </si>
  <si>
    <t>會及家庭署</t>
  </si>
  <si>
    <t>社會福</t>
  </si>
  <si>
    <t>利基金</t>
  </si>
  <si>
    <t>彙計表</t>
  </si>
  <si>
    <t>中華民國</t>
  </si>
  <si>
    <t>106年度</t>
  </si>
  <si>
    <t>正式員
額薪資</t>
  </si>
  <si>
    <t>聘僱人　　員薪資</t>
  </si>
  <si>
    <t>超時
工作
報酬</t>
  </si>
  <si>
    <t>津貼</t>
  </si>
  <si>
    <t>獎　　　　　　　　金</t>
  </si>
  <si>
    <t>資遣費</t>
  </si>
  <si>
    <t>福　　利　　費</t>
  </si>
  <si>
    <t>提繳費</t>
  </si>
  <si>
    <t>合計</t>
  </si>
  <si>
    <t>兼任
人員
用人
費用</t>
  </si>
  <si>
    <t>總計</t>
  </si>
  <si>
    <t>年終
獎金</t>
  </si>
  <si>
    <t>考績
獎金</t>
  </si>
  <si>
    <t>績效
獎金</t>
  </si>
  <si>
    <t>退休金</t>
  </si>
  <si>
    <t>卹償金</t>
  </si>
  <si>
    <t>分擔保
險    費</t>
  </si>
  <si>
    <t>傷病醫
藥    費</t>
  </si>
  <si>
    <t>提撥福
利    金</t>
  </si>
  <si>
    <t>體育活動費</t>
  </si>
  <si>
    <t>　正式人員</t>
  </si>
  <si>
    <t>　聘僱人員</t>
  </si>
  <si>
    <t>　兼任人員</t>
  </si>
  <si>
    <t>合　　　計</t>
  </si>
  <si>
    <t>註：1.辦理照顧收容業務、分攤辦理衛生福利特別收入基金會計業務及其他門禁保全等之外包費用265,216千元。2.辦理照顧收容業務之計時與計件人員酬金43,295千元。3.辦理基金行政業務之計時與計件人員酬</t>
  </si>
  <si>
    <t>　　金940千元。4.依「軍公教人員年終工作獎金發給注意事項」編列年終獎金934人65,054千元；依「退休(伍)軍公教人員年終慰問金發給辦法」編列年終慰問金28人762千元；依「公務人員考績法」、「工友</t>
  </si>
  <si>
    <t>　　管理要點」編列考績獎金871人61,510千元；依「公務人員領有勳章獎章榮譽紀念章發給獎勵金實施要點」編列服務獎章獎勵金15人132千元。</t>
  </si>
  <si>
    <t>各項費用</t>
  </si>
  <si>
    <t>科　目　名　稱</t>
  </si>
  <si>
    <t>本　　　年　　　度　　　預　　　算　　　數</t>
  </si>
  <si>
    <t>增購及汰舊換新管理用公務車輛明細表</t>
  </si>
  <si>
    <t>增購部分</t>
  </si>
  <si>
    <t>汰舊換新部分</t>
  </si>
  <si>
    <t>合  計</t>
  </si>
  <si>
    <t>說  明</t>
  </si>
  <si>
    <t>金 額</t>
  </si>
  <si>
    <t>公務轎車</t>
  </si>
  <si>
    <t>輛</t>
  </si>
  <si>
    <t>雲林教養院汰舊換新公務轎車1輛。</t>
  </si>
  <si>
    <t>小型客貨車</t>
  </si>
  <si>
    <t>中區老人之家汰舊換新小型客貨車1輛。</t>
  </si>
  <si>
    <t>註：本年度汰舊換新後車種及數量：22輛小型客車、12輛大型客車、4輛小型貨車、21輛客貨兩用車、6輛特種車(救護車)、5輛復康巴士、31輛機車。</t>
  </si>
  <si>
    <t>固定項目明細表</t>
  </si>
  <si>
    <t>期初餘額</t>
  </si>
  <si>
    <t>本年度增加</t>
  </si>
  <si>
    <t>本年度減少</t>
  </si>
  <si>
    <t>期末餘額</t>
  </si>
  <si>
    <t>　　土地</t>
  </si>
  <si>
    <t>　　土地改良物</t>
  </si>
  <si>
    <t>　　房屋及建築</t>
  </si>
  <si>
    <t>　　機械及設備</t>
  </si>
  <si>
    <t>　　交通及運輸設備</t>
  </si>
  <si>
    <t>　　什項設備</t>
  </si>
  <si>
    <t>　　購建中固定資產</t>
  </si>
  <si>
    <t>　　電腦軟體</t>
  </si>
  <si>
    <t>　　權利</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</si>
</sst>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1" formatCode="_-* #,##0_-;\-* #,##0_-;_-* &quot;-&quot;_-;_-@_-"/>
    <numFmt numFmtId="43" formatCode="_-* #,##0.00_-;\-* #,##0.00_-;_-* &quot;-&quot;??_-;_-@_-"/>
    <numFmt numFmtId="176" formatCode="#,##0_-;\-#,##0_-;_-* &quot;-&quot;??_-;_-@_-"/>
    <numFmt numFmtId="177" formatCode="#,##0.00_-;\-#,##0.00_-;_-* &quot;-&quot;??_-;_-@_-"/>
    <numFmt numFmtId="178" formatCode="_-* #,##0_-;\-* #,##0_-;_-* &quot;-&quot;??_-;_-@_-"/>
  </numFmts>
  <fonts count="29">
    <font>
      <sz val="12"/>
      <color theme="1"/>
      <name val="新細明體"/>
      <family val="2"/>
      <charset val="136"/>
      <scheme val="minor"/>
    </font>
    <font>
      <sz val="12"/>
      <name val="新細明體"/>
      <family val="1"/>
      <charset val="136"/>
    </font>
    <font>
      <b/>
      <sz val="20"/>
      <name val="Times New Roman"/>
      <family val="1"/>
    </font>
    <font>
      <b/>
      <sz val="20"/>
      <name val="標楷體"/>
      <family val="4"/>
      <charset val="136"/>
    </font>
    <font>
      <sz val="9"/>
      <name val="新細明體"/>
      <family val="2"/>
      <charset val="136"/>
      <scheme val="minor"/>
    </font>
    <font>
      <sz val="9"/>
      <name val="新細明體"/>
      <family val="1"/>
      <charset val="136"/>
    </font>
    <font>
      <sz val="14"/>
      <name val="新細明體"/>
      <family val="1"/>
      <charset val="136"/>
    </font>
    <font>
      <sz val="12"/>
      <name val="標楷體"/>
      <family val="4"/>
      <charset val="136"/>
    </font>
    <font>
      <sz val="12"/>
      <name val="Times New Roman"/>
      <family val="1"/>
    </font>
    <font>
      <sz val="10"/>
      <name val="標楷體"/>
      <family val="4"/>
      <charset val="136"/>
    </font>
    <font>
      <sz val="8"/>
      <name val="標楷體"/>
      <family val="4"/>
      <charset val="136"/>
    </font>
    <font>
      <sz val="10"/>
      <name val="Times New Roman"/>
      <family val="1"/>
    </font>
    <font>
      <sz val="9"/>
      <name val="標楷體"/>
      <family val="4"/>
      <charset val="136"/>
    </font>
    <font>
      <b/>
      <sz val="18"/>
      <name val="Times New Roman"/>
      <family val="1"/>
    </font>
    <font>
      <b/>
      <sz val="18"/>
      <name val="標楷體"/>
      <family val="4"/>
      <charset val="136"/>
    </font>
    <font>
      <sz val="14"/>
      <name val="標楷體"/>
      <family val="4"/>
      <charset val="136"/>
    </font>
    <font>
      <sz val="14"/>
      <name val="Times New Roman"/>
      <family val="1"/>
    </font>
    <font>
      <u/>
      <sz val="14"/>
      <name val="標楷體"/>
      <family val="4"/>
      <charset val="136"/>
    </font>
    <font>
      <b/>
      <sz val="16"/>
      <name val="標楷體"/>
      <family val="4"/>
      <charset val="136"/>
    </font>
    <font>
      <sz val="12"/>
      <color theme="1"/>
      <name val="標楷體"/>
      <family val="4"/>
      <charset val="136"/>
    </font>
    <font>
      <b/>
      <sz val="12"/>
      <color theme="1"/>
      <name val="標楷體"/>
      <family val="4"/>
      <charset val="136"/>
    </font>
    <font>
      <sz val="18"/>
      <name val="新細明體"/>
      <family val="1"/>
      <charset val="136"/>
    </font>
    <font>
      <b/>
      <sz val="16"/>
      <name val="新細明體"/>
      <family val="1"/>
      <charset val="136"/>
    </font>
    <font>
      <b/>
      <u/>
      <sz val="16"/>
      <name val="新細明體"/>
      <family val="1"/>
      <charset val="136"/>
    </font>
    <font>
      <sz val="10"/>
      <name val="新細明體"/>
      <family val="1"/>
      <charset val="136"/>
    </font>
    <font>
      <b/>
      <u/>
      <sz val="22"/>
      <name val="新細明體"/>
      <family val="1"/>
      <charset val="136"/>
    </font>
    <font>
      <u/>
      <sz val="14"/>
      <name val="新細明體"/>
      <family val="1"/>
      <charset val="136"/>
    </font>
    <font>
      <sz val="10"/>
      <name val="Arial"/>
      <family val="2"/>
    </font>
    <font>
      <sz val="12"/>
      <color theme="0"/>
      <name val="新細明體"/>
      <family val="1"/>
      <charset val="136"/>
      <scheme val="minor"/>
    </font>
  </fonts>
  <fills count="4">
    <fill>
      <patternFill patternType="none"/>
    </fill>
    <fill>
      <patternFill patternType="gray125"/>
    </fill>
    <fill>
      <patternFill patternType="solid">
        <fgColor theme="8" tint="0.39997558519241921"/>
        <bgColor indexed="65"/>
      </patternFill>
    </fill>
    <fill>
      <patternFill patternType="solid">
        <fgColor theme="0"/>
        <bgColor indexed="64"/>
      </patternFill>
    </fill>
  </fills>
  <borders count="30">
    <border>
      <left/>
      <right/>
      <top/>
      <bottom/>
      <diagonal/>
    </border>
    <border>
      <left style="medium">
        <color indexed="64"/>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ck">
        <color theme="4" tint="0.499984740745262"/>
      </bottom>
      <diagonal/>
    </border>
  </borders>
  <cellStyleXfs count="14">
    <xf numFmtId="0" fontId="0" fillId="0" borderId="0">
      <alignment vertical="center"/>
    </xf>
    <xf numFmtId="0" fontId="1" fillId="0" borderId="0"/>
    <xf numFmtId="0" fontId="1" fillId="0" borderId="0"/>
    <xf numFmtId="0" fontId="1" fillId="0" borderId="0">
      <alignment vertical="center"/>
    </xf>
    <xf numFmtId="0" fontId="1" fillId="0" borderId="0"/>
    <xf numFmtId="0" fontId="19" fillId="0" borderId="0">
      <alignment vertical="center"/>
    </xf>
    <xf numFmtId="0" fontId="1" fillId="0" borderId="0">
      <alignment vertical="center"/>
    </xf>
    <xf numFmtId="0" fontId="1" fillId="0" borderId="0">
      <alignment vertical="center"/>
    </xf>
    <xf numFmtId="0" fontId="1" fillId="0" borderId="0"/>
    <xf numFmtId="0" fontId="28" fillId="2" borderId="0" applyNumberFormat="0" applyBorder="0" applyAlignment="0" applyProtection="0">
      <alignment vertical="center"/>
    </xf>
    <xf numFmtId="0" fontId="1" fillId="0" borderId="0">
      <alignment vertical="center"/>
    </xf>
    <xf numFmtId="43"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73">
    <xf numFmtId="0" fontId="0" fillId="0" borderId="0" xfId="0">
      <alignment vertical="center"/>
    </xf>
    <xf numFmtId="0" fontId="2" fillId="0" borderId="0" xfId="1" applyFont="1" applyFill="1" applyAlignment="1">
      <alignment horizontal="center" vertical="center"/>
    </xf>
    <xf numFmtId="0" fontId="6" fillId="0" borderId="0" xfId="1" applyFont="1" applyFill="1" applyAlignment="1">
      <alignment vertical="center"/>
    </xf>
    <xf numFmtId="0" fontId="7" fillId="0" borderId="0" xfId="1" applyFont="1" applyFill="1" applyBorder="1" applyAlignment="1">
      <alignment horizontal="right" vertical="center"/>
    </xf>
    <xf numFmtId="0" fontId="7" fillId="0" borderId="1" xfId="1" applyFont="1" applyFill="1" applyBorder="1" applyAlignment="1">
      <alignment horizontal="center" vertical="center"/>
    </xf>
    <xf numFmtId="0" fontId="7" fillId="0" borderId="2" xfId="1" applyFont="1" applyFill="1" applyBorder="1" applyAlignment="1">
      <alignment horizontal="center" vertical="center"/>
    </xf>
    <xf numFmtId="0" fontId="7" fillId="0" borderId="3" xfId="1" applyFont="1" applyFill="1" applyBorder="1" applyAlignment="1">
      <alignment horizontal="center" vertical="center"/>
    </xf>
    <xf numFmtId="0" fontId="7" fillId="0" borderId="4" xfId="1" applyFont="1" applyFill="1" applyBorder="1" applyAlignment="1">
      <alignment horizontal="center" vertical="center"/>
    </xf>
    <xf numFmtId="0" fontId="7" fillId="0" borderId="5" xfId="1" applyFont="1" applyFill="1" applyBorder="1" applyAlignment="1">
      <alignment horizontal="center" vertical="center"/>
    </xf>
    <xf numFmtId="0" fontId="7" fillId="0" borderId="6" xfId="1" applyFont="1" applyFill="1" applyBorder="1" applyAlignment="1">
      <alignment horizontal="center" vertical="center" wrapText="1"/>
    </xf>
    <xf numFmtId="0" fontId="7" fillId="0" borderId="7" xfId="1" applyFont="1" applyFill="1" applyBorder="1" applyAlignment="1">
      <alignment horizontal="center" vertical="center" wrapText="1"/>
    </xf>
    <xf numFmtId="0" fontId="7" fillId="0" borderId="8" xfId="1" applyFont="1" applyFill="1" applyBorder="1" applyAlignment="1">
      <alignment vertical="center"/>
    </xf>
    <xf numFmtId="41" fontId="8" fillId="0" borderId="6" xfId="1" applyNumberFormat="1" applyFont="1" applyFill="1" applyBorder="1" applyAlignment="1">
      <alignment vertical="center"/>
    </xf>
    <xf numFmtId="41" fontId="8" fillId="3" borderId="6" xfId="1" applyNumberFormat="1" applyFont="1" applyFill="1" applyBorder="1" applyAlignment="1">
      <alignment vertical="center"/>
    </xf>
    <xf numFmtId="41" fontId="8" fillId="3" borderId="7" xfId="1" applyNumberFormat="1" applyFont="1" applyFill="1" applyBorder="1" applyAlignment="1">
      <alignment vertical="center"/>
    </xf>
    <xf numFmtId="41" fontId="8" fillId="0" borderId="7" xfId="1" applyNumberFormat="1" applyFont="1" applyFill="1" applyBorder="1" applyAlignment="1">
      <alignment vertical="center"/>
    </xf>
    <xf numFmtId="0" fontId="7" fillId="0" borderId="9" xfId="1" applyFont="1" applyFill="1" applyBorder="1" applyAlignment="1">
      <alignment horizontal="center" vertical="center"/>
    </xf>
    <xf numFmtId="41" fontId="8" fillId="0" borderId="10" xfId="1" applyNumberFormat="1" applyFont="1" applyFill="1" applyBorder="1" applyAlignment="1">
      <alignment vertical="center"/>
    </xf>
    <xf numFmtId="41" fontId="8" fillId="3" borderId="10" xfId="1" applyNumberFormat="1" applyFont="1" applyFill="1" applyBorder="1" applyAlignment="1">
      <alignment vertical="center"/>
    </xf>
    <xf numFmtId="41" fontId="8" fillId="3" borderId="11" xfId="1" applyNumberFormat="1" applyFont="1" applyFill="1" applyBorder="1" applyAlignment="1">
      <alignment vertical="center"/>
    </xf>
    <xf numFmtId="0" fontId="2" fillId="0" borderId="0" xfId="2" applyFont="1" applyFill="1" applyAlignment="1">
      <alignment horizontal="center" vertical="center"/>
    </xf>
    <xf numFmtId="0" fontId="6" fillId="0" borderId="0" xfId="2" applyFont="1" applyFill="1" applyAlignment="1">
      <alignment vertical="center"/>
    </xf>
    <xf numFmtId="0" fontId="7" fillId="0" borderId="0" xfId="2" applyFont="1" applyFill="1" applyBorder="1" applyAlignment="1">
      <alignment horizontal="right" vertical="center"/>
    </xf>
    <xf numFmtId="0" fontId="9" fillId="0" borderId="1" xfId="2" applyFont="1" applyFill="1" applyBorder="1" applyAlignment="1">
      <alignment horizontal="center" vertical="center"/>
    </xf>
    <xf numFmtId="0" fontId="9" fillId="0" borderId="2" xfId="2" applyFont="1" applyFill="1" applyBorder="1" applyAlignment="1">
      <alignment horizontal="center" vertical="center"/>
    </xf>
    <xf numFmtId="0" fontId="9" fillId="0" borderId="3" xfId="2" applyFont="1" applyFill="1" applyBorder="1" applyAlignment="1">
      <alignment horizontal="center" vertical="center"/>
    </xf>
    <xf numFmtId="0" fontId="9" fillId="0" borderId="4" xfId="2" applyFont="1" applyFill="1" applyBorder="1" applyAlignment="1">
      <alignment horizontal="center" vertical="center"/>
    </xf>
    <xf numFmtId="0" fontId="9" fillId="0" borderId="5" xfId="2" applyFont="1" applyFill="1" applyBorder="1" applyAlignment="1">
      <alignment horizontal="center" vertical="center"/>
    </xf>
    <xf numFmtId="0" fontId="9" fillId="0" borderId="6" xfId="2" applyFont="1" applyFill="1" applyBorder="1" applyAlignment="1">
      <alignment horizontal="center" vertical="center" wrapText="1"/>
    </xf>
    <xf numFmtId="0" fontId="9" fillId="0" borderId="7" xfId="2" applyFont="1" applyFill="1" applyBorder="1" applyAlignment="1">
      <alignment horizontal="center" vertical="center" wrapText="1"/>
    </xf>
    <xf numFmtId="0" fontId="10" fillId="0" borderId="8" xfId="1" applyFont="1" applyFill="1" applyBorder="1" applyAlignment="1">
      <alignment vertical="center"/>
    </xf>
    <xf numFmtId="41" fontId="11" fillId="0" borderId="6" xfId="2" applyNumberFormat="1" applyFont="1" applyFill="1" applyBorder="1" applyAlignment="1">
      <alignment vertical="center"/>
    </xf>
    <xf numFmtId="41" fontId="11" fillId="3" borderId="6" xfId="2" applyNumberFormat="1" applyFont="1" applyFill="1" applyBorder="1" applyAlignment="1">
      <alignment vertical="center"/>
    </xf>
    <xf numFmtId="41" fontId="11" fillId="3" borderId="7" xfId="2" applyNumberFormat="1" applyFont="1" applyFill="1" applyBorder="1" applyAlignment="1">
      <alignment vertical="center"/>
    </xf>
    <xf numFmtId="0" fontId="10" fillId="0" borderId="8" xfId="2" applyFont="1" applyFill="1" applyBorder="1" applyAlignment="1">
      <alignment vertical="center"/>
    </xf>
    <xf numFmtId="41" fontId="11" fillId="0" borderId="7" xfId="2" applyNumberFormat="1" applyFont="1" applyFill="1" applyBorder="1" applyAlignment="1">
      <alignment vertical="center"/>
    </xf>
    <xf numFmtId="0" fontId="12" fillId="0" borderId="9" xfId="2" applyFont="1" applyFill="1" applyBorder="1" applyAlignment="1">
      <alignment horizontal="center" vertical="center"/>
    </xf>
    <xf numFmtId="41" fontId="11" fillId="3" borderId="10" xfId="2" applyNumberFormat="1" applyFont="1" applyFill="1" applyBorder="1" applyAlignment="1">
      <alignment vertical="center"/>
    </xf>
    <xf numFmtId="41" fontId="11" fillId="3" borderId="11" xfId="2" applyNumberFormat="1" applyFont="1" applyFill="1" applyBorder="1" applyAlignment="1">
      <alignment vertical="center"/>
    </xf>
    <xf numFmtId="0" fontId="13" fillId="0" borderId="0" xfId="3" applyFont="1" applyFill="1" applyAlignment="1">
      <alignment horizontal="center" vertical="center"/>
    </xf>
    <xf numFmtId="0" fontId="6" fillId="0" borderId="0" xfId="3" applyFont="1" applyFill="1" applyAlignment="1">
      <alignment vertical="center"/>
    </xf>
    <xf numFmtId="0" fontId="7" fillId="0" borderId="0" xfId="3" applyFont="1" applyFill="1" applyBorder="1" applyAlignment="1">
      <alignment horizontal="right" vertical="center"/>
    </xf>
    <xf numFmtId="0" fontId="15" fillId="0" borderId="12" xfId="3" applyFont="1" applyFill="1" applyBorder="1" applyAlignment="1">
      <alignment horizontal="center" vertical="center"/>
    </xf>
    <xf numFmtId="0" fontId="15" fillId="0" borderId="13" xfId="3" applyFont="1" applyFill="1" applyBorder="1" applyAlignment="1">
      <alignment horizontal="center" vertical="center"/>
    </xf>
    <xf numFmtId="0" fontId="15" fillId="0" borderId="14" xfId="3" applyFont="1" applyFill="1" applyBorder="1" applyAlignment="1">
      <alignment horizontal="center" vertical="center"/>
    </xf>
    <xf numFmtId="0" fontId="15" fillId="0" borderId="8" xfId="3" applyFont="1" applyFill="1" applyBorder="1" applyAlignment="1">
      <alignment vertical="center"/>
    </xf>
    <xf numFmtId="41" fontId="16" fillId="0" borderId="6" xfId="3" applyNumberFormat="1" applyFont="1" applyFill="1" applyBorder="1">
      <alignment vertical="center"/>
    </xf>
    <xf numFmtId="41" fontId="16" fillId="3" borderId="6" xfId="3" applyNumberFormat="1" applyFont="1" applyFill="1" applyBorder="1">
      <alignment vertical="center"/>
    </xf>
    <xf numFmtId="41" fontId="16" fillId="3" borderId="7" xfId="3" applyNumberFormat="1" applyFont="1" applyFill="1" applyBorder="1" applyAlignment="1">
      <alignment vertical="center"/>
    </xf>
    <xf numFmtId="41" fontId="16" fillId="0" borderId="7" xfId="3" applyNumberFormat="1" applyFont="1" applyFill="1" applyBorder="1" applyAlignment="1">
      <alignment vertical="center"/>
    </xf>
    <xf numFmtId="0" fontId="15" fillId="0" borderId="9" xfId="2" applyFont="1" applyFill="1" applyBorder="1" applyAlignment="1">
      <alignment horizontal="center" vertical="center"/>
    </xf>
    <xf numFmtId="41" fontId="16" fillId="0" borderId="10" xfId="3" applyNumberFormat="1" applyFont="1" applyFill="1" applyBorder="1" applyAlignment="1">
      <alignment vertical="center"/>
    </xf>
    <xf numFmtId="41" fontId="16" fillId="3" borderId="10" xfId="3" applyNumberFormat="1" applyFont="1" applyFill="1" applyBorder="1" applyAlignment="1">
      <alignment vertical="center"/>
    </xf>
    <xf numFmtId="41" fontId="16" fillId="3" borderId="11" xfId="3" applyNumberFormat="1" applyFont="1" applyFill="1" applyBorder="1" applyAlignment="1">
      <alignment vertical="center"/>
    </xf>
    <xf numFmtId="0" fontId="17" fillId="0" borderId="0" xfId="4" applyFont="1" applyAlignment="1">
      <alignment horizontal="center" vertical="center"/>
    </xf>
    <xf numFmtId="0" fontId="1" fillId="0" borderId="0" xfId="4"/>
    <xf numFmtId="0" fontId="18" fillId="0" borderId="0" xfId="4" applyFont="1" applyAlignment="1">
      <alignment horizontal="center" vertical="center"/>
    </xf>
    <xf numFmtId="0" fontId="1" fillId="0" borderId="0" xfId="4" applyFont="1" applyAlignment="1">
      <alignment horizontal="center" vertical="center"/>
    </xf>
    <xf numFmtId="0" fontId="1" fillId="0" borderId="15" xfId="4" applyFont="1" applyBorder="1" applyAlignment="1">
      <alignment horizontal="right" vertical="center"/>
    </xf>
    <xf numFmtId="0" fontId="1" fillId="0" borderId="6" xfId="4" applyFont="1" applyBorder="1" applyAlignment="1">
      <alignment horizontal="center" vertical="center"/>
    </xf>
    <xf numFmtId="0" fontId="1" fillId="0" borderId="6" xfId="4" applyFont="1" applyBorder="1" applyAlignment="1">
      <alignment horizontal="center" vertical="center" wrapText="1"/>
    </xf>
    <xf numFmtId="176" fontId="8" fillId="0" borderId="16" xfId="4" applyNumberFormat="1" applyFont="1" applyBorder="1" applyAlignment="1">
      <alignment horizontal="right" vertical="top"/>
    </xf>
    <xf numFmtId="49" fontId="1" fillId="0" borderId="16" xfId="4" applyNumberFormat="1" applyFont="1" applyBorder="1" applyAlignment="1">
      <alignment horizontal="left" vertical="top" wrapText="1"/>
    </xf>
    <xf numFmtId="176" fontId="8" fillId="0" borderId="17" xfId="4" applyNumberFormat="1" applyFont="1" applyBorder="1" applyAlignment="1">
      <alignment horizontal="right" vertical="top"/>
    </xf>
    <xf numFmtId="49" fontId="1" fillId="0" borderId="17" xfId="4" applyNumberFormat="1" applyFont="1" applyBorder="1" applyAlignment="1">
      <alignment horizontal="left" vertical="top" wrapText="1"/>
    </xf>
    <xf numFmtId="0" fontId="1" fillId="0" borderId="18" xfId="4" applyBorder="1" applyAlignment="1">
      <alignment vertical="top" wrapText="1"/>
    </xf>
    <xf numFmtId="0" fontId="19" fillId="0" borderId="0" xfId="5" applyAlignment="1">
      <alignment horizontal="center" vertical="center"/>
    </xf>
    <xf numFmtId="0" fontId="19" fillId="0" borderId="0" xfId="5">
      <alignment vertical="center"/>
    </xf>
    <xf numFmtId="0" fontId="20" fillId="0" borderId="0" xfId="5" applyFont="1" applyAlignment="1">
      <alignment horizontal="center" vertical="center"/>
    </xf>
    <xf numFmtId="0" fontId="19" fillId="0" borderId="19" xfId="5" applyBorder="1">
      <alignment vertical="center"/>
    </xf>
    <xf numFmtId="0" fontId="19" fillId="0" borderId="18" xfId="5" applyBorder="1">
      <alignment vertical="center"/>
    </xf>
    <xf numFmtId="0" fontId="19" fillId="0" borderId="20" xfId="5" applyBorder="1">
      <alignment vertical="center"/>
    </xf>
    <xf numFmtId="0" fontId="19" fillId="0" borderId="21" xfId="5" applyBorder="1">
      <alignment vertical="center"/>
    </xf>
    <xf numFmtId="0" fontId="19" fillId="0" borderId="0" xfId="5" applyBorder="1">
      <alignment vertical="center"/>
    </xf>
    <xf numFmtId="0" fontId="19" fillId="0" borderId="22" xfId="5" applyBorder="1">
      <alignment vertical="center"/>
    </xf>
    <xf numFmtId="0" fontId="19" fillId="0" borderId="23" xfId="5" applyBorder="1">
      <alignment vertical="center"/>
    </xf>
    <xf numFmtId="0" fontId="19" fillId="0" borderId="15" xfId="5" applyBorder="1">
      <alignment vertical="center"/>
    </xf>
    <xf numFmtId="0" fontId="19" fillId="0" borderId="24" xfId="5" applyBorder="1">
      <alignment vertical="center"/>
    </xf>
    <xf numFmtId="0" fontId="1" fillId="0" borderId="16" xfId="4" applyFont="1" applyBorder="1" applyAlignment="1">
      <alignment horizontal="left" vertical="top"/>
    </xf>
    <xf numFmtId="49" fontId="1" fillId="0" borderId="22" xfId="4" applyNumberFormat="1" applyFont="1" applyBorder="1" applyAlignment="1">
      <alignment horizontal="left" vertical="top" wrapText="1"/>
    </xf>
    <xf numFmtId="0" fontId="1" fillId="0" borderId="17" xfId="4" applyFont="1" applyBorder="1" applyAlignment="1">
      <alignment horizontal="left" vertical="top"/>
    </xf>
    <xf numFmtId="49" fontId="1" fillId="0" borderId="24" xfId="4" applyNumberFormat="1" applyFont="1" applyBorder="1" applyAlignment="1">
      <alignment horizontal="left" vertical="top" wrapText="1"/>
    </xf>
    <xf numFmtId="0" fontId="17" fillId="0" borderId="0" xfId="6" applyFont="1" applyAlignment="1">
      <alignment horizontal="center" vertical="center"/>
    </xf>
    <xf numFmtId="0" fontId="21" fillId="0" borderId="0" xfId="6" applyFont="1">
      <alignment vertical="center"/>
    </xf>
    <xf numFmtId="0" fontId="18" fillId="0" borderId="0" xfId="6" applyFont="1" applyAlignment="1">
      <alignment horizontal="center" vertical="center"/>
    </xf>
    <xf numFmtId="0" fontId="22" fillId="0" borderId="0" xfId="6" applyFont="1" applyAlignment="1">
      <alignment horizontal="center" vertical="center"/>
    </xf>
    <xf numFmtId="0" fontId="23" fillId="0" borderId="0" xfId="6" applyFont="1">
      <alignment vertical="center"/>
    </xf>
    <xf numFmtId="0" fontId="1" fillId="0" borderId="0" xfId="6" applyFont="1" applyAlignment="1">
      <alignment horizontal="center" vertical="center"/>
    </xf>
    <xf numFmtId="0" fontId="0" fillId="0" borderId="0" xfId="6" applyFont="1" applyAlignment="1">
      <alignment horizontal="center" vertical="center"/>
    </xf>
    <xf numFmtId="0" fontId="1" fillId="0" borderId="0" xfId="6">
      <alignment vertical="center"/>
    </xf>
    <xf numFmtId="0" fontId="0" fillId="0" borderId="0" xfId="6" applyFont="1" applyBorder="1" applyAlignment="1">
      <alignment horizontal="right" vertical="center"/>
    </xf>
    <xf numFmtId="0" fontId="0" fillId="0" borderId="6" xfId="6" applyFont="1" applyBorder="1" applyAlignment="1">
      <alignment horizontal="center" vertical="center"/>
    </xf>
    <xf numFmtId="0" fontId="0" fillId="0" borderId="6" xfId="6" applyFont="1" applyBorder="1" applyAlignment="1">
      <alignment vertical="center"/>
    </xf>
    <xf numFmtId="0" fontId="0" fillId="0" borderId="6" xfId="6" applyFont="1" applyBorder="1" applyAlignment="1">
      <alignment horizontal="center" vertical="center" wrapText="1"/>
    </xf>
    <xf numFmtId="0" fontId="0" fillId="0" borderId="6" xfId="6" applyFont="1" applyBorder="1" applyAlignment="1">
      <alignment horizontal="center" vertical="center"/>
    </xf>
    <xf numFmtId="49" fontId="24" fillId="0" borderId="16" xfId="6" applyNumberFormat="1" applyFont="1" applyBorder="1" applyAlignment="1">
      <alignment horizontal="left" vertical="top" wrapText="1"/>
    </xf>
    <xf numFmtId="49" fontId="24" fillId="0" borderId="16" xfId="6" applyNumberFormat="1" applyFont="1" applyBorder="1" applyAlignment="1">
      <alignment horizontal="center" vertical="top"/>
    </xf>
    <xf numFmtId="43" fontId="11" fillId="0" borderId="16" xfId="6" applyNumberFormat="1" applyFont="1" applyBorder="1" applyAlignment="1">
      <alignment horizontal="right" vertical="top" wrapText="1"/>
    </xf>
    <xf numFmtId="41" fontId="11" fillId="0" borderId="16" xfId="6" applyNumberFormat="1" applyFont="1" applyBorder="1" applyAlignment="1">
      <alignment horizontal="right" vertical="top"/>
    </xf>
    <xf numFmtId="49" fontId="24" fillId="0" borderId="17" xfId="6" applyNumberFormat="1" applyFont="1" applyBorder="1" applyAlignment="1">
      <alignment horizontal="left" vertical="top" wrapText="1"/>
    </xf>
    <xf numFmtId="49" fontId="24" fillId="0" borderId="17" xfId="6" applyNumberFormat="1" applyFont="1" applyBorder="1" applyAlignment="1">
      <alignment horizontal="center" vertical="top"/>
    </xf>
    <xf numFmtId="43" fontId="11" fillId="0" borderId="17" xfId="6" applyNumberFormat="1" applyFont="1" applyBorder="1" applyAlignment="1">
      <alignment horizontal="right" vertical="top" wrapText="1"/>
    </xf>
    <xf numFmtId="41" fontId="11" fillId="0" borderId="17" xfId="6" applyNumberFormat="1" applyFont="1" applyBorder="1" applyAlignment="1">
      <alignment horizontal="right" vertical="top"/>
    </xf>
    <xf numFmtId="0" fontId="25" fillId="0" borderId="0" xfId="6" applyFont="1">
      <alignment vertical="center"/>
    </xf>
    <xf numFmtId="0" fontId="0" fillId="0" borderId="15" xfId="6" applyFont="1" applyBorder="1" applyAlignment="1">
      <alignment horizontal="right" vertical="center"/>
    </xf>
    <xf numFmtId="176" fontId="8" fillId="0" borderId="16" xfId="6" applyNumberFormat="1" applyFont="1" applyBorder="1" applyAlignment="1">
      <alignment horizontal="right" vertical="top"/>
    </xf>
    <xf numFmtId="49" fontId="1" fillId="0" borderId="16" xfId="6" applyNumberFormat="1" applyFont="1" applyBorder="1" applyAlignment="1">
      <alignment horizontal="left" vertical="top" wrapText="1"/>
    </xf>
    <xf numFmtId="49" fontId="1" fillId="0" borderId="16" xfId="6" applyNumberFormat="1" applyFont="1" applyBorder="1" applyAlignment="1">
      <alignment horizontal="left" vertical="top" wrapText="1" indent="1"/>
    </xf>
    <xf numFmtId="49" fontId="1" fillId="0" borderId="16" xfId="6" applyNumberFormat="1" applyFont="1" applyBorder="1" applyAlignment="1">
      <alignment horizontal="left" vertical="top" wrapText="1" indent="2"/>
    </xf>
    <xf numFmtId="49" fontId="0" fillId="0" borderId="16" xfId="6" applyNumberFormat="1" applyFont="1" applyBorder="1" applyAlignment="1">
      <alignment horizontal="left" vertical="top" wrapText="1"/>
    </xf>
    <xf numFmtId="176" fontId="8" fillId="0" borderId="17" xfId="6" applyNumberFormat="1" applyFont="1" applyBorder="1" applyAlignment="1">
      <alignment horizontal="right" vertical="top"/>
    </xf>
    <xf numFmtId="49" fontId="1" fillId="0" borderId="17" xfId="6" applyNumberFormat="1" applyFont="1" applyBorder="1" applyAlignment="1">
      <alignment horizontal="left" vertical="top" wrapText="1"/>
    </xf>
    <xf numFmtId="0" fontId="26" fillId="0" borderId="0" xfId="6" applyFont="1">
      <alignment vertical="center"/>
    </xf>
    <xf numFmtId="0" fontId="22" fillId="0" borderId="0" xfId="6" applyFont="1">
      <alignment vertical="center"/>
    </xf>
    <xf numFmtId="0" fontId="24" fillId="0" borderId="6" xfId="6" applyFont="1" applyBorder="1" applyAlignment="1">
      <alignment horizontal="center" vertical="center" wrapText="1"/>
    </xf>
    <xf numFmtId="177" fontId="11" fillId="0" borderId="16" xfId="6" applyNumberFormat="1" applyFont="1" applyBorder="1" applyAlignment="1">
      <alignment horizontal="right" vertical="top"/>
    </xf>
    <xf numFmtId="176" fontId="11" fillId="0" borderId="16" xfId="6" applyNumberFormat="1" applyFont="1" applyBorder="1" applyAlignment="1">
      <alignment horizontal="right" vertical="top"/>
    </xf>
    <xf numFmtId="49" fontId="24" fillId="0" borderId="16" xfId="6" applyNumberFormat="1" applyFont="1" applyBorder="1" applyAlignment="1">
      <alignment horizontal="left" vertical="top" wrapText="1" indent="1"/>
    </xf>
    <xf numFmtId="49" fontId="24" fillId="0" borderId="17" xfId="6" applyNumberFormat="1" applyFont="1" applyBorder="1" applyAlignment="1">
      <alignment horizontal="left" vertical="top" wrapText="1" indent="1"/>
    </xf>
    <xf numFmtId="177" fontId="11" fillId="0" borderId="17" xfId="6" applyNumberFormat="1" applyFont="1" applyBorder="1" applyAlignment="1">
      <alignment horizontal="right" vertical="top"/>
    </xf>
    <xf numFmtId="176" fontId="11" fillId="0" borderId="17" xfId="6" applyNumberFormat="1" applyFont="1" applyBorder="1" applyAlignment="1">
      <alignment horizontal="right" vertical="top"/>
    </xf>
    <xf numFmtId="0" fontId="17" fillId="0" borderId="0" xfId="6" applyFont="1">
      <alignment vertical="center"/>
    </xf>
    <xf numFmtId="0" fontId="0" fillId="0" borderId="0" xfId="6" applyFont="1">
      <alignment vertical="center"/>
    </xf>
    <xf numFmtId="0" fontId="1" fillId="0" borderId="6" xfId="6" applyFont="1" applyBorder="1" applyAlignment="1">
      <alignment horizontal="center" vertical="center" wrapText="1"/>
    </xf>
    <xf numFmtId="3" fontId="27" fillId="0" borderId="16" xfId="6" applyNumberFormat="1" applyFont="1" applyFill="1" applyBorder="1" applyAlignment="1"/>
    <xf numFmtId="3" fontId="24" fillId="0" borderId="16" xfId="6" applyNumberFormat="1" applyFont="1" applyBorder="1" applyAlignment="1">
      <alignment horizontal="left" vertical="center" wrapText="1"/>
    </xf>
    <xf numFmtId="3" fontId="27" fillId="0" borderId="17" xfId="6" applyNumberFormat="1" applyFont="1" applyFill="1" applyBorder="1" applyAlignment="1"/>
    <xf numFmtId="3" fontId="24" fillId="0" borderId="17" xfId="6" applyNumberFormat="1" applyFont="1" applyBorder="1" applyAlignment="1">
      <alignment horizontal="left" vertical="center" wrapText="1"/>
    </xf>
    <xf numFmtId="0" fontId="17" fillId="0" borderId="0" xfId="7" applyFont="1" applyAlignment="1">
      <alignment horizontal="center" vertical="center"/>
    </xf>
    <xf numFmtId="0" fontId="26" fillId="0" borderId="0" xfId="7" applyFont="1">
      <alignment vertical="center"/>
    </xf>
    <xf numFmtId="0" fontId="18" fillId="0" borderId="0" xfId="7" applyFont="1" applyAlignment="1">
      <alignment horizontal="center" vertical="center"/>
    </xf>
    <xf numFmtId="0" fontId="18" fillId="0" borderId="0" xfId="7" applyFont="1">
      <alignment vertical="center"/>
    </xf>
    <xf numFmtId="0" fontId="1" fillId="0" borderId="0" xfId="7" applyFont="1" applyAlignment="1">
      <alignment horizontal="center" vertical="center"/>
    </xf>
    <xf numFmtId="0" fontId="0" fillId="0" borderId="0" xfId="7" applyFont="1" applyAlignment="1">
      <alignment horizontal="center" vertical="center"/>
    </xf>
    <xf numFmtId="0" fontId="0" fillId="0" borderId="0" xfId="7" applyFont="1">
      <alignment vertical="center"/>
    </xf>
    <xf numFmtId="0" fontId="0" fillId="0" borderId="15" xfId="7" applyFont="1" applyBorder="1" applyAlignment="1">
      <alignment horizontal="right" vertical="center"/>
    </xf>
    <xf numFmtId="0" fontId="1" fillId="0" borderId="15" xfId="7" applyBorder="1" applyAlignment="1">
      <alignment vertical="center"/>
    </xf>
    <xf numFmtId="0" fontId="1" fillId="0" borderId="0" xfId="7">
      <alignment vertical="center"/>
    </xf>
    <xf numFmtId="0" fontId="0" fillId="0" borderId="6" xfId="7" applyFont="1" applyBorder="1" applyAlignment="1">
      <alignment horizontal="center" vertical="center" wrapText="1"/>
    </xf>
    <xf numFmtId="0" fontId="24" fillId="0" borderId="6" xfId="7" applyFont="1" applyBorder="1" applyAlignment="1">
      <alignment horizontal="center" vertical="center" wrapText="1"/>
    </xf>
    <xf numFmtId="0" fontId="1" fillId="0" borderId="6" xfId="7" applyFont="1" applyBorder="1" applyAlignment="1">
      <alignment horizontal="center" vertical="center" wrapText="1"/>
    </xf>
    <xf numFmtId="0" fontId="0" fillId="0" borderId="6" xfId="7" applyFont="1" applyBorder="1" applyAlignment="1">
      <alignment horizontal="center" vertical="center"/>
    </xf>
    <xf numFmtId="49" fontId="24" fillId="0" borderId="16" xfId="7" applyNumberFormat="1" applyFont="1" applyBorder="1" applyAlignment="1">
      <alignment horizontal="left" vertical="top" wrapText="1"/>
    </xf>
    <xf numFmtId="49" fontId="24" fillId="0" borderId="16" xfId="7" applyNumberFormat="1" applyFont="1" applyBorder="1" applyAlignment="1">
      <alignment horizontal="center" vertical="top" wrapText="1"/>
    </xf>
    <xf numFmtId="176" fontId="11" fillId="0" borderId="16" xfId="7" applyNumberFormat="1" applyFont="1" applyBorder="1" applyAlignment="1">
      <alignment horizontal="right" vertical="top"/>
    </xf>
    <xf numFmtId="177" fontId="11" fillId="0" borderId="16" xfId="7" applyNumberFormat="1" applyFont="1" applyBorder="1" applyAlignment="1">
      <alignment horizontal="right" vertical="top"/>
    </xf>
    <xf numFmtId="49" fontId="24" fillId="0" borderId="22" xfId="7" applyNumberFormat="1" applyFont="1" applyBorder="1" applyAlignment="1">
      <alignment horizontal="left" vertical="top" wrapText="1"/>
    </xf>
    <xf numFmtId="49" fontId="24" fillId="0" borderId="16" xfId="7" applyNumberFormat="1" applyFont="1" applyBorder="1" applyAlignment="1">
      <alignment horizontal="left" vertical="top" wrapText="1" indent="1"/>
    </xf>
    <xf numFmtId="49" fontId="24" fillId="0" borderId="17" xfId="7" applyNumberFormat="1" applyFont="1" applyBorder="1" applyAlignment="1">
      <alignment horizontal="left" vertical="top" wrapText="1" indent="1"/>
    </xf>
    <xf numFmtId="49" fontId="24" fillId="0" borderId="17" xfId="7" applyNumberFormat="1" applyFont="1" applyBorder="1" applyAlignment="1">
      <alignment horizontal="center" vertical="top" wrapText="1"/>
    </xf>
    <xf numFmtId="176" fontId="11" fillId="0" borderId="17" xfId="7" applyNumberFormat="1" applyFont="1" applyBorder="1" applyAlignment="1">
      <alignment horizontal="right" vertical="top"/>
    </xf>
    <xf numFmtId="177" fontId="11" fillId="0" borderId="17" xfId="7" applyNumberFormat="1" applyFont="1" applyBorder="1" applyAlignment="1">
      <alignment horizontal="right" vertical="top"/>
    </xf>
    <xf numFmtId="49" fontId="24" fillId="0" borderId="24" xfId="7" applyNumberFormat="1" applyFont="1" applyBorder="1" applyAlignment="1">
      <alignment horizontal="left" vertical="top" wrapText="1"/>
    </xf>
    <xf numFmtId="0" fontId="1" fillId="0" borderId="0" xfId="4" applyAlignment="1"/>
    <xf numFmtId="0" fontId="1" fillId="0" borderId="0" xfId="4" applyFont="1" applyAlignment="1"/>
    <xf numFmtId="0" fontId="1" fillId="0" borderId="15" xfId="4" applyBorder="1" applyAlignment="1"/>
    <xf numFmtId="0" fontId="0" fillId="0" borderId="6" xfId="8" applyFont="1" applyBorder="1" applyAlignment="1">
      <alignment horizontal="center" vertical="center"/>
    </xf>
    <xf numFmtId="0" fontId="0" fillId="0" borderId="6" xfId="8" applyFont="1" applyBorder="1" applyAlignment="1">
      <alignment horizontal="center" vertical="center" wrapText="1"/>
    </xf>
    <xf numFmtId="49" fontId="1" fillId="0" borderId="16" xfId="8" applyNumberFormat="1" applyFont="1" applyBorder="1" applyAlignment="1">
      <alignment horizontal="left" vertical="top" wrapText="1"/>
    </xf>
    <xf numFmtId="176" fontId="8" fillId="0" borderId="16" xfId="8" applyNumberFormat="1" applyFont="1" applyBorder="1" applyAlignment="1">
      <alignment horizontal="right" vertical="top"/>
    </xf>
    <xf numFmtId="49" fontId="1" fillId="0" borderId="22" xfId="8" applyNumberFormat="1" applyFont="1" applyBorder="1" applyAlignment="1">
      <alignment horizontal="left" vertical="top" wrapText="1"/>
    </xf>
    <xf numFmtId="0" fontId="17" fillId="0" borderId="0" xfId="4" applyFont="1" applyAlignment="1">
      <alignment horizontal="right" vertical="center"/>
    </xf>
    <xf numFmtId="0" fontId="17" fillId="0" borderId="0" xfId="4" applyFont="1" applyAlignment="1">
      <alignment horizontal="left" vertical="center"/>
    </xf>
    <xf numFmtId="0" fontId="18" fillId="0" borderId="0" xfId="4" applyFont="1" applyAlignment="1">
      <alignment horizontal="right" vertical="center"/>
    </xf>
    <xf numFmtId="0" fontId="18" fillId="0" borderId="0" xfId="4" applyFont="1" applyAlignment="1">
      <alignment horizontal="left" vertical="center"/>
    </xf>
    <xf numFmtId="0" fontId="1" fillId="0" borderId="0" xfId="4" applyFont="1" applyAlignment="1">
      <alignment horizontal="right" vertical="center"/>
    </xf>
    <xf numFmtId="0" fontId="1" fillId="0" borderId="0" xfId="4" applyFont="1" applyAlignment="1">
      <alignment horizontal="left" vertical="center"/>
    </xf>
    <xf numFmtId="0" fontId="1" fillId="0" borderId="0" xfId="4" applyAlignment="1">
      <alignment horizontal="left" vertical="center"/>
    </xf>
    <xf numFmtId="0" fontId="1" fillId="0" borderId="0" xfId="4" applyFont="1" applyBorder="1" applyAlignment="1">
      <alignment horizontal="right" vertical="center"/>
    </xf>
    <xf numFmtId="0" fontId="1" fillId="0" borderId="0" xfId="4" applyBorder="1" applyAlignment="1"/>
    <xf numFmtId="0" fontId="1" fillId="0" borderId="19" xfId="4" applyFont="1" applyBorder="1" applyAlignment="1">
      <alignment horizontal="center" vertical="center"/>
    </xf>
    <xf numFmtId="0" fontId="1" fillId="0" borderId="20" xfId="4" applyFont="1" applyBorder="1" applyAlignment="1">
      <alignment horizontal="center" vertical="center"/>
    </xf>
    <xf numFmtId="0" fontId="1" fillId="0" borderId="25" xfId="4" applyFont="1" applyBorder="1" applyAlignment="1">
      <alignment horizontal="center" vertical="center" wrapText="1"/>
    </xf>
    <xf numFmtId="0" fontId="1" fillId="0" borderId="18" xfId="4" applyFont="1" applyBorder="1" applyAlignment="1">
      <alignment horizontal="center" vertical="center" wrapText="1"/>
    </xf>
    <xf numFmtId="0" fontId="1" fillId="0" borderId="19" xfId="4" applyFont="1" applyBorder="1" applyAlignment="1">
      <alignment horizontal="center" vertical="center" wrapText="1"/>
    </xf>
    <xf numFmtId="0" fontId="1" fillId="0" borderId="26" xfId="4" applyFont="1" applyBorder="1" applyAlignment="1">
      <alignment horizontal="center" vertical="center"/>
    </xf>
    <xf numFmtId="0" fontId="1" fillId="0" borderId="27" xfId="4" applyFont="1" applyBorder="1" applyAlignment="1">
      <alignment horizontal="center" vertical="center"/>
    </xf>
    <xf numFmtId="0" fontId="1" fillId="0" borderId="28" xfId="4" applyFont="1" applyBorder="1" applyAlignment="1">
      <alignment horizontal="center" vertical="center"/>
    </xf>
    <xf numFmtId="178" fontId="1" fillId="0" borderId="29" xfId="9" applyNumberFormat="1" applyFont="1" applyFill="1" applyBorder="1" applyAlignment="1">
      <alignment horizontal="center" vertical="center"/>
    </xf>
    <xf numFmtId="0" fontId="1" fillId="0" borderId="23" xfId="4" applyFont="1" applyBorder="1" applyAlignment="1">
      <alignment horizontal="center" vertical="center"/>
    </xf>
    <xf numFmtId="0" fontId="1" fillId="0" borderId="24" xfId="4" applyFont="1" applyBorder="1" applyAlignment="1">
      <alignment horizontal="center" vertical="center"/>
    </xf>
    <xf numFmtId="0" fontId="1" fillId="0" borderId="17" xfId="4" applyFont="1" applyBorder="1" applyAlignment="1">
      <alignment vertical="center" wrapText="1"/>
    </xf>
    <xf numFmtId="0" fontId="1" fillId="0" borderId="15" xfId="4" applyFont="1" applyBorder="1" applyAlignment="1">
      <alignment vertical="center" wrapText="1"/>
    </xf>
    <xf numFmtId="0" fontId="1" fillId="0" borderId="23" xfId="4" applyFont="1" applyBorder="1" applyAlignment="1">
      <alignment horizontal="center" vertical="center" wrapText="1"/>
    </xf>
    <xf numFmtId="0" fontId="1" fillId="0" borderId="27" xfId="4" applyFont="1" applyBorder="1" applyAlignment="1">
      <alignment horizontal="center" vertical="center" wrapText="1"/>
    </xf>
    <xf numFmtId="0" fontId="1" fillId="0" borderId="17" xfId="4" applyFont="1" applyBorder="1" applyAlignment="1">
      <alignment horizontal="center" vertical="center" wrapText="1"/>
    </xf>
    <xf numFmtId="0" fontId="1" fillId="0" borderId="28" xfId="4" applyFont="1" applyBorder="1" applyAlignment="1">
      <alignment horizontal="center" vertical="center" wrapText="1"/>
    </xf>
    <xf numFmtId="0" fontId="1" fillId="0" borderId="15" xfId="4" applyFont="1" applyBorder="1" applyAlignment="1">
      <alignment horizontal="center" vertical="center" wrapText="1"/>
    </xf>
    <xf numFmtId="0" fontId="1" fillId="0" borderId="6" xfId="4" applyFont="1" applyFill="1" applyBorder="1" applyAlignment="1">
      <alignment horizontal="center" vertical="center" wrapText="1"/>
    </xf>
    <xf numFmtId="178" fontId="0" fillId="0" borderId="15" xfId="9" applyNumberFormat="1" applyFont="1" applyFill="1" applyBorder="1" applyAlignment="1">
      <alignment horizontal="center" vertical="center"/>
    </xf>
    <xf numFmtId="0" fontId="1" fillId="0" borderId="21" xfId="4" applyFont="1" applyBorder="1" applyAlignment="1">
      <alignment horizontal="left" vertical="top"/>
    </xf>
    <xf numFmtId="0" fontId="1" fillId="0" borderId="0" xfId="4" applyBorder="1" applyAlignment="1">
      <alignment horizontal="left" vertical="top" wrapText="1"/>
    </xf>
    <xf numFmtId="41" fontId="11" fillId="0" borderId="16" xfId="4" applyNumberFormat="1" applyFont="1" applyBorder="1" applyAlignment="1">
      <alignment horizontal="right" vertical="top" wrapText="1"/>
    </xf>
    <xf numFmtId="41" fontId="11" fillId="0" borderId="16" xfId="4" applyNumberFormat="1" applyFont="1" applyBorder="1" applyAlignment="1">
      <alignment horizontal="right" vertical="top"/>
    </xf>
    <xf numFmtId="0" fontId="1" fillId="0" borderId="23" xfId="4" applyFont="1" applyBorder="1" applyAlignment="1">
      <alignment horizontal="left" vertical="top"/>
    </xf>
    <xf numFmtId="0" fontId="1" fillId="0" borderId="15" xfId="4" applyFont="1" applyBorder="1" applyAlignment="1">
      <alignment horizontal="left" vertical="top"/>
    </xf>
    <xf numFmtId="41" fontId="11" fillId="0" borderId="17" xfId="4" applyNumberFormat="1" applyFont="1" applyBorder="1" applyAlignment="1">
      <alignment horizontal="right" vertical="top" wrapText="1"/>
    </xf>
    <xf numFmtId="41" fontId="11" fillId="0" borderId="17" xfId="4" applyNumberFormat="1" applyFont="1" applyBorder="1" applyAlignment="1">
      <alignment horizontal="right" vertical="top"/>
    </xf>
    <xf numFmtId="0" fontId="1" fillId="0" borderId="0" xfId="4" applyFont="1" applyAlignment="1">
      <alignment horizontal="left" vertical="top"/>
    </xf>
    <xf numFmtId="0" fontId="1" fillId="0" borderId="0" xfId="4" applyAlignment="1">
      <alignment horizontal="left" vertical="top"/>
    </xf>
    <xf numFmtId="0" fontId="1" fillId="0" borderId="0" xfId="4" applyBorder="1"/>
    <xf numFmtId="49" fontId="17" fillId="0" borderId="0" xfId="10" applyNumberFormat="1" applyFont="1" applyAlignment="1">
      <alignment horizontal="right" vertical="center" wrapText="1"/>
    </xf>
    <xf numFmtId="0" fontId="1" fillId="0" borderId="0" xfId="10" applyAlignment="1">
      <alignment horizontal="right" vertical="center" wrapText="1"/>
    </xf>
    <xf numFmtId="49" fontId="17" fillId="0" borderId="0" xfId="10" applyNumberFormat="1" applyFont="1" applyAlignment="1">
      <alignment horizontal="left" vertical="center" wrapText="1"/>
    </xf>
    <xf numFmtId="0" fontId="1" fillId="0" borderId="0" xfId="10" applyAlignment="1"/>
    <xf numFmtId="0" fontId="1" fillId="0" borderId="0" xfId="10">
      <alignment vertical="center"/>
    </xf>
    <xf numFmtId="0" fontId="17" fillId="0" borderId="0" xfId="8" applyFont="1" applyAlignment="1">
      <alignment horizontal="right" vertical="center"/>
    </xf>
    <xf numFmtId="0" fontId="17" fillId="0" borderId="0" xfId="8" applyFont="1" applyFill="1" applyAlignment="1">
      <alignment horizontal="right" vertical="center"/>
    </xf>
    <xf numFmtId="0" fontId="17" fillId="0" borderId="0" xfId="8" applyFont="1" applyAlignment="1">
      <alignment horizontal="left" vertical="center"/>
    </xf>
    <xf numFmtId="0" fontId="17" fillId="0" borderId="0" xfId="8" applyFont="1" applyFill="1" applyAlignment="1">
      <alignment horizontal="left" vertical="center"/>
    </xf>
    <xf numFmtId="0" fontId="18" fillId="0" borderId="0" xfId="8" applyFont="1" applyFill="1" applyAlignment="1">
      <alignment horizontal="right" vertical="center"/>
    </xf>
    <xf numFmtId="0" fontId="1" fillId="0" borderId="0" xfId="10" applyAlignment="1">
      <alignment horizontal="right" vertical="center"/>
    </xf>
    <xf numFmtId="0" fontId="18" fillId="0" borderId="0" xfId="8" applyFont="1" applyFill="1" applyAlignment="1">
      <alignment horizontal="left" vertical="center"/>
    </xf>
    <xf numFmtId="0" fontId="1" fillId="0" borderId="0" xfId="8" applyFont="1" applyAlignment="1">
      <alignment horizontal="right" vertical="center"/>
    </xf>
    <xf numFmtId="0" fontId="1" fillId="0" borderId="0" xfId="8" applyFont="1" applyFill="1" applyAlignment="1">
      <alignment horizontal="right" vertical="center"/>
    </xf>
    <xf numFmtId="0" fontId="1" fillId="0" borderId="0" xfId="8" applyFont="1" applyAlignment="1">
      <alignment horizontal="left" vertical="center"/>
    </xf>
    <xf numFmtId="0" fontId="1" fillId="0" borderId="0" xfId="8" applyFont="1" applyFill="1" applyAlignment="1">
      <alignment horizontal="left" vertical="center"/>
    </xf>
    <xf numFmtId="178" fontId="1" fillId="0" borderId="0" xfId="11" applyNumberFormat="1" applyFont="1" applyBorder="1" applyAlignment="1">
      <alignment horizontal="right" vertical="center"/>
    </xf>
    <xf numFmtId="0" fontId="1" fillId="0" borderId="15" xfId="10" applyBorder="1" applyAlignment="1">
      <alignment horizontal="right" vertical="center"/>
    </xf>
    <xf numFmtId="0" fontId="1" fillId="0" borderId="15" xfId="4" applyBorder="1" applyAlignment="1">
      <alignment horizontal="right" vertical="center"/>
    </xf>
    <xf numFmtId="178" fontId="1" fillId="0" borderId="6" xfId="11" applyNumberFormat="1" applyFont="1" applyFill="1" applyBorder="1" applyAlignment="1">
      <alignment horizontal="center" vertical="center" wrapText="1"/>
    </xf>
    <xf numFmtId="178" fontId="1" fillId="0" borderId="6" xfId="11" applyNumberFormat="1" applyFont="1" applyBorder="1" applyAlignment="1">
      <alignment horizontal="center" vertical="center"/>
    </xf>
    <xf numFmtId="0" fontId="1" fillId="0" borderId="18" xfId="10" applyBorder="1">
      <alignment vertical="center"/>
    </xf>
    <xf numFmtId="0" fontId="1" fillId="0" borderId="20" xfId="10" applyBorder="1">
      <alignment vertical="center"/>
    </xf>
    <xf numFmtId="49" fontId="1" fillId="0" borderId="6" xfId="11" applyNumberFormat="1" applyFont="1" applyBorder="1" applyAlignment="1">
      <alignment horizontal="center" vertical="center" wrapText="1"/>
    </xf>
    <xf numFmtId="49" fontId="1" fillId="0" borderId="6" xfId="10" applyNumberFormat="1" applyFont="1" applyBorder="1" applyAlignment="1">
      <alignment horizontal="center" vertical="center" wrapText="1"/>
    </xf>
    <xf numFmtId="49" fontId="1" fillId="0" borderId="26" xfId="10" applyNumberFormat="1" applyFont="1" applyBorder="1" applyAlignment="1">
      <alignment horizontal="center" vertical="center" wrapText="1"/>
    </xf>
    <xf numFmtId="176" fontId="11" fillId="0" borderId="16" xfId="10" applyNumberFormat="1" applyFont="1" applyBorder="1" applyAlignment="1">
      <alignment horizontal="right" vertical="top"/>
    </xf>
    <xf numFmtId="49" fontId="24" fillId="0" borderId="16" xfId="10" applyNumberFormat="1" applyFont="1" applyBorder="1" applyAlignment="1">
      <alignment horizontal="left" vertical="top" wrapText="1"/>
    </xf>
    <xf numFmtId="49" fontId="24" fillId="0" borderId="16" xfId="10" applyNumberFormat="1" applyFont="1" applyBorder="1" applyAlignment="1">
      <alignment horizontal="left" vertical="top" wrapText="1" indent="1"/>
    </xf>
    <xf numFmtId="176" fontId="11" fillId="0" borderId="17" xfId="10" applyNumberFormat="1" applyFont="1" applyBorder="1" applyAlignment="1">
      <alignment horizontal="right" vertical="top"/>
    </xf>
    <xf numFmtId="49" fontId="24" fillId="0" borderId="17" xfId="10" applyNumberFormat="1" applyFont="1" applyBorder="1" applyAlignment="1">
      <alignment horizontal="left" vertical="top" wrapText="1"/>
    </xf>
    <xf numFmtId="176" fontId="11" fillId="0" borderId="24" xfId="10" applyNumberFormat="1" applyFont="1" applyBorder="1" applyAlignment="1">
      <alignment horizontal="right" vertical="top"/>
    </xf>
    <xf numFmtId="0" fontId="17" fillId="0" borderId="0" xfId="12" applyFont="1" applyAlignment="1">
      <alignment horizontal="center" vertical="center"/>
    </xf>
    <xf numFmtId="0" fontId="1" fillId="0" borderId="0" xfId="12">
      <alignment vertical="center"/>
    </xf>
    <xf numFmtId="0" fontId="18" fillId="0" borderId="0" xfId="12" applyFont="1" applyAlignment="1">
      <alignment horizontal="center" vertical="center"/>
    </xf>
    <xf numFmtId="0" fontId="1" fillId="0" borderId="0" xfId="12" applyFont="1" applyAlignment="1">
      <alignment horizontal="center" vertical="center"/>
    </xf>
    <xf numFmtId="0" fontId="0" fillId="0" borderId="0" xfId="12" applyFont="1" applyAlignment="1">
      <alignment horizontal="center" vertical="center"/>
    </xf>
    <xf numFmtId="0" fontId="0" fillId="0" borderId="0" xfId="12" applyFont="1" applyBorder="1" applyAlignment="1">
      <alignment horizontal="right" vertical="center"/>
    </xf>
    <xf numFmtId="0" fontId="0" fillId="0" borderId="6" xfId="12" applyFont="1" applyBorder="1" applyAlignment="1">
      <alignment horizontal="center" vertical="center"/>
    </xf>
    <xf numFmtId="0" fontId="0" fillId="0" borderId="6" xfId="12" applyFont="1" applyBorder="1" applyAlignment="1">
      <alignment horizontal="center" vertical="center" textRotation="255"/>
    </xf>
    <xf numFmtId="0" fontId="0" fillId="0" borderId="6" xfId="12" applyFont="1" applyBorder="1" applyAlignment="1">
      <alignment horizontal="center" vertical="center"/>
    </xf>
    <xf numFmtId="49" fontId="1" fillId="0" borderId="16" xfId="12" applyNumberFormat="1" applyFont="1" applyBorder="1" applyAlignment="1">
      <alignment horizontal="left" vertical="top"/>
    </xf>
    <xf numFmtId="49" fontId="1" fillId="0" borderId="16" xfId="12" applyNumberFormat="1" applyFont="1" applyBorder="1" applyAlignment="1">
      <alignment horizontal="center" vertical="top"/>
    </xf>
    <xf numFmtId="176" fontId="8" fillId="0" borderId="16" xfId="12" applyNumberFormat="1" applyFont="1" applyBorder="1" applyAlignment="1">
      <alignment horizontal="right" vertical="top"/>
    </xf>
    <xf numFmtId="49" fontId="1" fillId="0" borderId="22" xfId="12" applyNumberFormat="1" applyFont="1" applyBorder="1" applyAlignment="1">
      <alignment horizontal="left" vertical="top" wrapText="1"/>
    </xf>
    <xf numFmtId="49" fontId="1" fillId="0" borderId="17" xfId="12" applyNumberFormat="1" applyFont="1" applyBorder="1" applyAlignment="1">
      <alignment horizontal="left" vertical="top"/>
    </xf>
    <xf numFmtId="49" fontId="1" fillId="0" borderId="17" xfId="12" applyNumberFormat="1" applyFont="1" applyBorder="1" applyAlignment="1">
      <alignment horizontal="center" vertical="top"/>
    </xf>
    <xf numFmtId="176" fontId="8" fillId="0" borderId="17" xfId="12" applyNumberFormat="1" applyFont="1" applyBorder="1" applyAlignment="1">
      <alignment horizontal="right" vertical="top"/>
    </xf>
    <xf numFmtId="49" fontId="1" fillId="0" borderId="24" xfId="12" applyNumberFormat="1" applyFont="1" applyBorder="1" applyAlignment="1">
      <alignment horizontal="left" vertical="top" wrapText="1"/>
    </xf>
    <xf numFmtId="0" fontId="1" fillId="0" borderId="0" xfId="12" applyFont="1">
      <alignment vertical="center"/>
    </xf>
    <xf numFmtId="0" fontId="1" fillId="0" borderId="0" xfId="12" applyBorder="1" applyAlignment="1">
      <alignment vertical="center"/>
    </xf>
    <xf numFmtId="0" fontId="1" fillId="0" borderId="0" xfId="12" applyAlignment="1">
      <alignment vertical="center"/>
    </xf>
    <xf numFmtId="0" fontId="17" fillId="0" borderId="0" xfId="13" applyFont="1" applyAlignment="1">
      <alignment horizontal="center" vertical="center"/>
    </xf>
    <xf numFmtId="0" fontId="26" fillId="0" borderId="0" xfId="13" applyFont="1">
      <alignment vertical="center"/>
    </xf>
    <xf numFmtId="0" fontId="18" fillId="0" borderId="0" xfId="13" applyFont="1" applyAlignment="1">
      <alignment horizontal="center" vertical="center"/>
    </xf>
    <xf numFmtId="0" fontId="22" fillId="0" borderId="0" xfId="13" applyFont="1">
      <alignment vertical="center"/>
    </xf>
    <xf numFmtId="0" fontId="1" fillId="0" borderId="0" xfId="13" applyFont="1" applyAlignment="1">
      <alignment horizontal="center" vertical="center"/>
    </xf>
    <xf numFmtId="0" fontId="0" fillId="0" borderId="0" xfId="13" applyFont="1" applyAlignment="1">
      <alignment horizontal="center" vertical="center"/>
    </xf>
    <xf numFmtId="0" fontId="1" fillId="0" borderId="0" xfId="13">
      <alignment vertical="center"/>
    </xf>
    <xf numFmtId="49" fontId="0" fillId="0" borderId="15" xfId="13" applyNumberFormat="1" applyFont="1" applyBorder="1" applyAlignment="1">
      <alignment horizontal="right" vertical="center"/>
    </xf>
    <xf numFmtId="49" fontId="1" fillId="0" borderId="15" xfId="13" applyNumberFormat="1" applyBorder="1" applyAlignment="1">
      <alignment vertical="center"/>
    </xf>
    <xf numFmtId="0" fontId="0" fillId="0" borderId="0" xfId="13" applyFont="1">
      <alignment vertical="center"/>
    </xf>
    <xf numFmtId="0" fontId="0" fillId="0" borderId="6" xfId="13" applyFont="1" applyBorder="1" applyAlignment="1">
      <alignment horizontal="center" vertical="center" wrapText="1"/>
    </xf>
    <xf numFmtId="0" fontId="0" fillId="0" borderId="6" xfId="13" applyFont="1" applyBorder="1" applyAlignment="1">
      <alignment horizontal="center" vertical="center"/>
    </xf>
    <xf numFmtId="49" fontId="1" fillId="0" borderId="16" xfId="13" applyNumberFormat="1" applyFont="1" applyBorder="1" applyAlignment="1">
      <alignment horizontal="left" vertical="top" wrapText="1"/>
    </xf>
    <xf numFmtId="176" fontId="8" fillId="0" borderId="22" xfId="13" applyNumberFormat="1" applyFont="1" applyBorder="1" applyAlignment="1">
      <alignment horizontal="right" vertical="top"/>
    </xf>
    <xf numFmtId="176" fontId="8" fillId="0" borderId="16" xfId="13" applyNumberFormat="1" applyFont="1" applyBorder="1" applyAlignment="1">
      <alignment horizontal="right" vertical="top"/>
    </xf>
    <xf numFmtId="49" fontId="1" fillId="0" borderId="22" xfId="13" applyNumberFormat="1" applyFont="1" applyBorder="1" applyAlignment="1">
      <alignment horizontal="left" vertical="top" wrapText="1"/>
    </xf>
    <xf numFmtId="49" fontId="1" fillId="0" borderId="17" xfId="13" applyNumberFormat="1" applyFont="1" applyBorder="1" applyAlignment="1">
      <alignment horizontal="left" vertical="top" wrapText="1"/>
    </xf>
    <xf numFmtId="176" fontId="8" fillId="0" borderId="24" xfId="13" applyNumberFormat="1" applyFont="1" applyBorder="1" applyAlignment="1">
      <alignment horizontal="right" vertical="top"/>
    </xf>
    <xf numFmtId="176" fontId="8" fillId="0" borderId="17" xfId="13" applyNumberFormat="1" applyFont="1" applyBorder="1" applyAlignment="1">
      <alignment horizontal="right" vertical="top"/>
    </xf>
    <xf numFmtId="49" fontId="1" fillId="0" borderId="24" xfId="13" applyNumberFormat="1" applyFont="1" applyBorder="1" applyAlignment="1">
      <alignment horizontal="left" vertical="top" wrapText="1"/>
    </xf>
  </cellXfs>
  <cellStyles count="14">
    <cellStyle name="60% - 輔色5 2" xfId="9"/>
    <cellStyle name="一般" xfId="0" builtinId="0"/>
    <cellStyle name="一般 2" xfId="4"/>
    <cellStyle name="一般 2 2" xfId="6"/>
    <cellStyle name="一般 3" xfId="5"/>
    <cellStyle name="一般 4" xfId="7"/>
    <cellStyle name="一般 5" xfId="10"/>
    <cellStyle name="一般 6" xfId="12"/>
    <cellStyle name="一般 7" xfId="13"/>
    <cellStyle name="一般_102預算案白皮書" xfId="2"/>
    <cellStyle name="一般_103預算案-來源各家彙整" xfId="1"/>
    <cellStyle name="一般_97預算員額表--人事行政局核定" xfId="3"/>
    <cellStyle name="千分位 2" xfId="8"/>
    <cellStyle name="千分位[0] 2" xfId="1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26" Type="http://schemas.openxmlformats.org/officeDocument/2006/relationships/externalLink" Target="externalLinks/externalLink10.xml"/><Relationship Id="rId3" Type="http://schemas.openxmlformats.org/officeDocument/2006/relationships/worksheet" Target="worksheets/sheet3.xml"/><Relationship Id="rId21" Type="http://schemas.openxmlformats.org/officeDocument/2006/relationships/externalLink" Target="externalLinks/externalLink5.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5" Type="http://schemas.openxmlformats.org/officeDocument/2006/relationships/externalLink" Target="externalLinks/externalLink9.xml"/><Relationship Id="rId33" Type="http://schemas.openxmlformats.org/officeDocument/2006/relationships/externalLink" Target="externalLinks/externalLink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externalLink" Target="externalLinks/externalLink4.xml"/><Relationship Id="rId29" Type="http://schemas.openxmlformats.org/officeDocument/2006/relationships/externalLink" Target="externalLinks/externalLink1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externalLink" Target="externalLinks/externalLink8.xml"/><Relationship Id="rId32" Type="http://schemas.openxmlformats.org/officeDocument/2006/relationships/externalLink" Target="externalLinks/externalLink16.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externalLink" Target="externalLinks/externalLink7.xml"/><Relationship Id="rId28" Type="http://schemas.openxmlformats.org/officeDocument/2006/relationships/externalLink" Target="externalLinks/externalLink12.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externalLink" Target="externalLinks/externalLink3.xml"/><Relationship Id="rId31" Type="http://schemas.openxmlformats.org/officeDocument/2006/relationships/externalLink" Target="externalLinks/externalLink15.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externalLink" Target="externalLinks/externalLink6.xml"/><Relationship Id="rId27" Type="http://schemas.openxmlformats.org/officeDocument/2006/relationships/externalLink" Target="externalLinks/externalLink11.xml"/><Relationship Id="rId30" Type="http://schemas.openxmlformats.org/officeDocument/2006/relationships/externalLink" Target="externalLinks/externalLink14.xml"/><Relationship Id="rId35"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A:\&#20844;&#20849;-&#25910;&#25903;&#20272;&#35336;&#34920;\&#20844;&#20849;&#31532;&#19968;&#26399;\&#36027;&#29992;&#26126;&#32048;&#34920;.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B108\B89TT\B89TT\meet\89b-r.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A:\Xls\88&#24180;&#24230;\88B01.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A:\xls\89&#24180;&#24230;\88B01.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091684&#27599;&#26085;&#20633;&#20221;/&#38498;&#26680;/FY90&#25152;&#24471;&#31237;&#36027;&#29992;&#21450;&#30408;&#34407;&#25765;&#35036;_&#33258;&#32232;.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Documents%20and%20Settings/i03/Local%20Settings/Temporary%20Internet%20Files/Content.IE5/0ZNZEOD5/My%20Documents/&#26371;&#35336;&#34920;&#22577;/90&#22519;&#34892;&#26376;&#22577;1&#26376;&#20221;.xls"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Acc104\&#38928;&#31639;&#32929;\091684&#27599;&#26085;&#20633;&#20221;\&#38498;&#26680;\FY90&#25152;&#24471;&#31237;&#36027;&#29992;&#21450;&#30408;&#34407;&#25765;&#35036;_&#33258;&#3223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B4&#37325;&#20272;/92&#37325;&#20272;/B4-92&#37325;&#20272;B.xls" TargetMode="External"/></Relationships>
</file>

<file path=xl/externalLinks/_rels/externalLink17.xml.rels><?xml version="1.0" encoding="UTF-8" standalone="yes"?>
<Relationships xmlns="http://schemas.openxmlformats.org/package/2006/relationships"><Relationship Id="rId1" Type="http://schemas.openxmlformats.org/officeDocument/2006/relationships/externalLinkPath" Target="file:///A:\86INCOME.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6&#26397;&#37326;&#21332;&#21830;/4&#12289;106NBA&#27861;&#23450;/&#31038;&#31119;/&#19979;&#36617;&#21508;&#34920;&#20214;/106&#24180;&#31038;&#26371;&#31119;&#21033;&#22522;&#37329;-&#22522;&#37329;&#20358;&#28304;&#29992;&#36884;&#21450;&#21729;&#38989;&#24409;&#35336;&#3492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A:\My%20Documents\&#37329;&#34349;\&#36001;&#28204;&#31995;&#32113;&#38283;&#30332;\&#26371;&#35336;&#34389;&#36664;&#20837;&#26684;&#24335;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TPCHP\&#38928;&#27770;&#31639;&#35506;\&#38928;&#31639;&#32929;\&#24278;&#37329;&#34349;\&#34892;&#25919;&#38498;&#23529;&#26597;\(89.3.3)90&#33258;&#32232;&#38928;&#31639;\FY90&#36039;&#29986;&#36000;&#20661;&#34920;&#24037;&#20316;&#24213;&#31295;&#21450;&#38468;&#20214;.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A:\xls\87&#24180;&#24230;\87BJ.XLS" TargetMode="External"/></Relationships>
</file>

<file path=xl/externalLinks/_rels/externalLink6.xml.rels><?xml version="1.0" encoding="UTF-8" standalone="yes"?>
<Relationships xmlns="http://schemas.openxmlformats.org/package/2006/relationships"><Relationship Id="rId1" Type="http://schemas.microsoft.com/office/2006/relationships/xlExternalLinkPath/xlPathMissing" Target="Sheet&#36039;&#26412;"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CATHY&#25991;&#20214;/C7-&#20108;&#26399;&#37325;&#20272;/91&#24180;&#20108;&#26399;&#37325;&#20272;/&#20108;&#26399;&#37325;&#20272;91-&#27833;&#27683;&#19978;&#28466;3%25.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Accsrv03\&#34389;&#20839;&#20132;&#25563;&#21312;\&#21129;&#26690;&#33459;\&#36001;&#21209;&#38928;&#28204;\9405&#36001;&#28204;\9405&#26696;\&#21508;&#21934;&#20301;&#25552;&#20379;&#36039;&#26009;&#21407;&#22987;&#27284;\ROI(TPC).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26371;&#35336;&#34389;/B-&#20998;&#26399;&#21450;&#37325;&#20272;/&#37325;&#20272;/98&#37325;&#20272;/970825&#37325;&#20272;/98&#24180;IPP&#38928;&#31639;&#65293;(9700825&#37325;&#20272;&#65292;&#27683;&#25353;97&#24180;5&#26376;28&#26085;&#35519;&#20729;&#24460;)(&#36092;&#38651;&#20844;&#24335;&#23436;&#32654;&#36899;&#32080;&#21450;&#25613;&#30410;&#20998;&#26376;).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支出彙總"/>
      <sheetName val="勞務成本"/>
      <sheetName val="營建加工成本"/>
      <sheetName val="投融資-貸款利息"/>
      <sheetName val="金融保險-手續費"/>
      <sheetName val="其他作業成本"/>
      <sheetName val="呆帳"/>
      <sheetName val="管理總務費用"/>
      <sheetName val="其他作業費用"/>
      <sheetName val="作業外-其他作業外費用"/>
      <sheetName val="Sheet2"/>
      <sheetName val="Sheet3"/>
      <sheetName val="Sheet4"/>
      <sheetName val="Sheet5"/>
      <sheetName val="Sheet6"/>
      <sheetName val="Sheet7"/>
      <sheetName val="Sheet8"/>
      <sheetName val="Sheet9"/>
      <sheetName val="Sheet10"/>
      <sheetName val="Sheet11"/>
      <sheetName val="Sheet12"/>
      <sheetName val="Sheet13"/>
      <sheetName val="Sheet14"/>
      <sheetName val="Sheet15"/>
      <sheetName val="Sheet16"/>
      <sheetName val="Sheet17"/>
    </sheetNames>
    <sheetDataSet>
      <sheetData sheetId="0" refreshError="1"/>
      <sheetData sheetId="1" refreshError="1"/>
      <sheetData sheetId="2" refreshError="1"/>
      <sheetData sheetId="3" refreshError="1"/>
      <sheetData sheetId="4" refreshError="1"/>
      <sheetData sheetId="5" refreshError="1"/>
      <sheetData sheetId="6"/>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繳庫"/>
      <sheetName val="投資收益"/>
      <sheetName val="分析89"/>
      <sheetName val="88下及89中央 "/>
      <sheetName val="88下及89省"/>
      <sheetName val="釋股中央"/>
      <sheetName val="釋股省"/>
      <sheetName val="88下及89公賣利益"/>
      <sheetName val="股息紅利省"/>
      <sheetName val="股息紅利中央"/>
      <sheetName val="exp彙計"/>
      <sheetName val="外幣收支彙計"/>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8預算表86.8.3"/>
      <sheetName val="備忘"/>
      <sheetName val="編列總表(原)"/>
      <sheetName val="編列總表 (12.12修) "/>
      <sheetName val="編列總表 (11.14修)"/>
      <sheetName val="88預算表86.7.10"/>
      <sheetName val="編列總表"/>
    </sheetNames>
    <sheetDataSet>
      <sheetData sheetId="0"/>
      <sheetData sheetId="1"/>
      <sheetData sheetId="2"/>
      <sheetData sheetId="3"/>
      <sheetData sheetId="4"/>
      <sheetData sheetId="5"/>
      <sheetData sheetId="6"/>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8預算表86.8.3"/>
      <sheetName val="備忘"/>
      <sheetName val="編列總表(原)"/>
      <sheetName val="編列總表 (12.12修) "/>
      <sheetName val="編列總表 (11.14修)"/>
      <sheetName val="88預算表86.7.10"/>
    </sheetNames>
    <sheetDataSet>
      <sheetData sheetId="0"/>
      <sheetData sheetId="1"/>
      <sheetData sheetId="2"/>
      <sheetData sheetId="3"/>
      <sheetData sheetId="4"/>
      <sheetData sheetId="5"/>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0自編"/>
      <sheetName val="所得稅費用說明"/>
      <sheetName val="所得稅費用物件"/>
      <sheetName val="盈虧撥補表(自編)"/>
      <sheetName val="盈虧撥補預計表說明(自編)"/>
      <sheetName val="損益預計表說明"/>
      <sheetName val="範例"/>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0000"/>
      <sheetName val="收支本年度"/>
      <sheetName val="收支以前年度"/>
      <sheetName val="分類本年"/>
      <sheetName val="分類以前"/>
      <sheetName val="職能-不用送"/>
      <sheetName val="89年度資料庫"/>
    </sheetNames>
    <sheetDataSet>
      <sheetData sheetId="0"/>
      <sheetData sheetId="1"/>
      <sheetData sheetId="2"/>
      <sheetData sheetId="3"/>
      <sheetData sheetId="4"/>
      <sheetData sheetId="5"/>
      <sheetData sheetId="6"/>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0自編"/>
      <sheetName val="所得稅費用說明"/>
      <sheetName val="所得稅費用物件"/>
      <sheetName val="盈虧撥補表(自編)"/>
      <sheetName val="盈虧撥補預計表說明(自編)"/>
      <sheetName val="損益預計表說明"/>
      <sheetName val="範例"/>
    </sheetNames>
    <sheetDataSet>
      <sheetData sheetId="0" refreshError="1"/>
      <sheetData sheetId="1" refreshError="1"/>
      <sheetData sheetId="2" refreshError="1"/>
      <sheetData sheetId="3" refreshError="1"/>
      <sheetData sheetId="4" refreshError="1"/>
      <sheetData sheetId="5" refreshError="1"/>
      <sheetData sheetId="6"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損益簡表"/>
      <sheetName val="發電結構與燃料成本"/>
      <sheetName val="燃料成本比較表"/>
      <sheetName val="燃料用量及金額"/>
      <sheetName val="發電量明細"/>
      <sheetName val="核能發電量及金額"/>
      <sheetName val="購電明細"/>
      <sheetName val="2燃料用量及金額"/>
      <sheetName val="所得稅"/>
    </sheetNames>
    <sheetDataSet>
      <sheetData sheetId="0" refreshError="1"/>
      <sheetData sheetId="1" refreshError="1"/>
      <sheetData sheetId="2" refreshError="1"/>
      <sheetData sheetId="3" refreshError="1"/>
      <sheetData sheetId="4" refreshError="1"/>
      <sheetData sheetId="5" refreshError="1">
        <row r="6">
          <cell r="B6">
            <v>419.8</v>
          </cell>
          <cell r="D6">
            <v>428.9</v>
          </cell>
          <cell r="F6">
            <v>637</v>
          </cell>
          <cell r="H6">
            <v>636.4</v>
          </cell>
          <cell r="J6">
            <v>649.70000000000005</v>
          </cell>
          <cell r="L6">
            <v>653.4</v>
          </cell>
          <cell r="N6">
            <v>3425.2000000000003</v>
          </cell>
        </row>
        <row r="7">
          <cell r="B7">
            <v>379.1</v>
          </cell>
          <cell r="D7">
            <v>387.4</v>
          </cell>
          <cell r="F7">
            <v>431.5</v>
          </cell>
          <cell r="H7">
            <v>574.79999999999995</v>
          </cell>
          <cell r="J7">
            <v>586.9</v>
          </cell>
          <cell r="L7">
            <v>590.20000000000005</v>
          </cell>
          <cell r="N7">
            <v>2949.8999999999996</v>
          </cell>
        </row>
        <row r="8">
          <cell r="B8">
            <v>419.7</v>
          </cell>
          <cell r="D8">
            <v>428.9</v>
          </cell>
          <cell r="F8">
            <v>0</v>
          </cell>
          <cell r="H8">
            <v>636.4</v>
          </cell>
          <cell r="J8">
            <v>649.70000000000005</v>
          </cell>
          <cell r="L8">
            <v>653.5</v>
          </cell>
          <cell r="N8">
            <v>2788.2</v>
          </cell>
        </row>
        <row r="9">
          <cell r="B9">
            <v>406.2</v>
          </cell>
          <cell r="D9">
            <v>415</v>
          </cell>
          <cell r="F9">
            <v>308.2</v>
          </cell>
          <cell r="H9">
            <v>615.9</v>
          </cell>
          <cell r="J9">
            <v>314.39999999999998</v>
          </cell>
          <cell r="L9">
            <v>632.4</v>
          </cell>
          <cell r="N9">
            <v>2692.0999999999995</v>
          </cell>
        </row>
        <row r="10">
          <cell r="B10">
            <v>419.7</v>
          </cell>
          <cell r="D10">
            <v>428.9</v>
          </cell>
          <cell r="F10">
            <v>637</v>
          </cell>
          <cell r="H10">
            <v>636.4</v>
          </cell>
          <cell r="J10">
            <v>21.1</v>
          </cell>
          <cell r="L10">
            <v>653.4</v>
          </cell>
          <cell r="N10">
            <v>2796.5</v>
          </cell>
        </row>
        <row r="11">
          <cell r="B11">
            <v>406.2</v>
          </cell>
          <cell r="D11">
            <v>415</v>
          </cell>
          <cell r="F11">
            <v>616.5</v>
          </cell>
          <cell r="H11">
            <v>615.9</v>
          </cell>
          <cell r="J11">
            <v>628.79999999999995</v>
          </cell>
          <cell r="L11">
            <v>632.29999999999995</v>
          </cell>
          <cell r="N11">
            <v>3314.7</v>
          </cell>
        </row>
        <row r="12">
          <cell r="B12">
            <v>2450.7000000000003</v>
          </cell>
          <cell r="D12">
            <v>2504.1</v>
          </cell>
          <cell r="F12">
            <v>2630.2</v>
          </cell>
          <cell r="H12">
            <v>3715.8</v>
          </cell>
          <cell r="J12">
            <v>2850.5999999999995</v>
          </cell>
          <cell r="L12">
            <v>3815.2</v>
          </cell>
          <cell r="N12">
            <v>17966.599999999999</v>
          </cell>
        </row>
        <row r="13">
          <cell r="B13">
            <v>419.7</v>
          </cell>
          <cell r="D13">
            <v>428.9</v>
          </cell>
          <cell r="F13">
            <v>637</v>
          </cell>
          <cell r="H13">
            <v>636.4</v>
          </cell>
          <cell r="J13">
            <v>649.70000000000005</v>
          </cell>
          <cell r="L13">
            <v>653.5</v>
          </cell>
          <cell r="N13">
            <v>3425.2</v>
          </cell>
        </row>
        <row r="14">
          <cell r="B14">
            <v>419.7</v>
          </cell>
          <cell r="D14">
            <v>428.9</v>
          </cell>
          <cell r="F14">
            <v>637</v>
          </cell>
          <cell r="H14">
            <v>636.4</v>
          </cell>
          <cell r="J14">
            <v>649.70000000000005</v>
          </cell>
          <cell r="L14">
            <v>653.5</v>
          </cell>
          <cell r="N14">
            <v>3425.2</v>
          </cell>
        </row>
        <row r="15">
          <cell r="B15">
            <v>406.2</v>
          </cell>
          <cell r="D15">
            <v>13.8</v>
          </cell>
          <cell r="F15">
            <v>616.5</v>
          </cell>
          <cell r="H15">
            <v>615.9</v>
          </cell>
          <cell r="J15">
            <v>628.79999999999995</v>
          </cell>
          <cell r="L15">
            <v>632.4</v>
          </cell>
          <cell r="N15">
            <v>2913.6</v>
          </cell>
        </row>
        <row r="16">
          <cell r="B16">
            <v>419.7</v>
          </cell>
          <cell r="D16">
            <v>152.19999999999999</v>
          </cell>
          <cell r="F16">
            <v>637</v>
          </cell>
          <cell r="H16">
            <v>636.5</v>
          </cell>
          <cell r="J16">
            <v>649.70000000000005</v>
          </cell>
          <cell r="L16">
            <v>421.6</v>
          </cell>
          <cell r="N16">
            <v>2916.7</v>
          </cell>
        </row>
        <row r="17">
          <cell r="B17">
            <v>406.2</v>
          </cell>
          <cell r="D17">
            <v>415.1</v>
          </cell>
          <cell r="F17">
            <v>616.4</v>
          </cell>
          <cell r="H17">
            <v>615.9</v>
          </cell>
          <cell r="J17">
            <v>628.79999999999995</v>
          </cell>
          <cell r="L17">
            <v>0</v>
          </cell>
          <cell r="N17">
            <v>2682.3999999999996</v>
          </cell>
        </row>
        <row r="18">
          <cell r="B18">
            <v>419.7</v>
          </cell>
          <cell r="D18">
            <v>428.9</v>
          </cell>
          <cell r="F18">
            <v>637</v>
          </cell>
          <cell r="H18">
            <v>636.5</v>
          </cell>
          <cell r="J18">
            <v>649.70000000000005</v>
          </cell>
          <cell r="L18">
            <v>569.1</v>
          </cell>
          <cell r="N18">
            <v>3340.9</v>
          </cell>
        </row>
        <row r="19">
          <cell r="B19">
            <v>2491.1999999999998</v>
          </cell>
          <cell r="D19">
            <v>1867.8000000000002</v>
          </cell>
          <cell r="F19">
            <v>3780.9</v>
          </cell>
          <cell r="H19">
            <v>3777.6</v>
          </cell>
          <cell r="J19">
            <v>3856.3999999999996</v>
          </cell>
          <cell r="L19">
            <v>2930.1</v>
          </cell>
          <cell r="N19">
            <v>18704</v>
          </cell>
        </row>
        <row r="20">
          <cell r="B20">
            <v>4941.8999999999996</v>
          </cell>
          <cell r="D20">
            <v>4371.8999999999996</v>
          </cell>
          <cell r="F20">
            <v>6411.1</v>
          </cell>
          <cell r="H20">
            <v>7493.4</v>
          </cell>
          <cell r="J20">
            <v>6706.9999999999991</v>
          </cell>
          <cell r="L20">
            <v>6745.2999999999993</v>
          </cell>
          <cell r="N20">
            <v>36670.6</v>
          </cell>
        </row>
      </sheetData>
      <sheetData sheetId="6" refreshError="1"/>
      <sheetData sheetId="7" refreshError="1"/>
      <sheetData sheetId="8" refreshError="1"/>
    </sheetDataSet>
  </externalBook>
</externalLink>
</file>

<file path=xl/externalLinks/externalLink1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日期"/>
      <sheetName val="86INCOME"/>
    </sheetNames>
    <definedNames>
      <definedName name="開燃料明細窗1"/>
    </definedNames>
    <sheetDataSet>
      <sheetData sheetId="0"/>
      <sheetData sheetId="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金來源彙計表"/>
      <sheetName val="基金用途彙計表"/>
      <sheetName val="預算員額彙計表"/>
    </sheetNames>
    <sheetDataSet>
      <sheetData sheetId="0"/>
      <sheetData sheetId="1"/>
      <sheetData sheetId="2"/>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總表甲案"/>
      <sheetName val="總表"/>
      <sheetName val="熱值"/>
      <sheetName val="物價"/>
      <sheetName val="麥寮"/>
      <sheetName val="長生"/>
      <sheetName val="新桃"/>
      <sheetName val="和平"/>
      <sheetName val="嘉惠"/>
      <sheetName val="現階段"/>
      <sheetName val="小水力"/>
      <sheetName val="IPP甲案"/>
      <sheetName val="電費收入"/>
      <sheetName val="燃料用量"/>
      <sheetName val="燃料價格"/>
      <sheetName val="燃料分攤主"/>
      <sheetName val="購電表格"/>
      <sheetName val="輸配電工程款"/>
      <sheetName val="非計畫主案"/>
      <sheetName val="營運設施汰換"/>
      <sheetName val="退休金"/>
      <sheetName val="9009其他項目"/>
      <sheetName val="裝置容量"/>
      <sheetName val="預測人數主案"/>
      <sheetName val="平均薪津"/>
      <sheetName val="其他用人費項目(主)"/>
      <sheetName val="資本支出需求"/>
      <sheetName val="(02)I卡"/>
      <sheetName val="(03)P卡"/>
      <sheetName val="R值(基礎年)"/>
      <sheetName val="T1(線補)"/>
      <sheetName val="PFID"/>
      <sheetName val="PF"/>
      <sheetName val="FF"/>
      <sheetName val="T9"/>
      <sheetName val="T10"/>
      <sheetName val="T8"/>
      <sheetName val="22(分配率)"/>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資產負債表"/>
      <sheetName val="FY90存貨"/>
      <sheetName val="FY90遞延費用"/>
      <sheetName val="FY90遞延債券發行費"/>
      <sheetName val="90 初編遞延地權底稿"/>
      <sheetName val="外幣評價"/>
      <sheetName val="FY90長借明細"/>
      <sheetName val="應計退休金"/>
    </sheetNames>
    <sheetDataSet>
      <sheetData sheetId="0"/>
      <sheetData sheetId="1" refreshError="1"/>
      <sheetData sheetId="2" refreshError="1"/>
      <sheetData sheetId="3" refreshError="1"/>
      <sheetData sheetId="4" refreshError="1"/>
      <sheetData sheetId="5" refreshError="1"/>
      <sheetData sheetId="6" refreshError="1"/>
      <sheetData sheetId="7"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87B執行明細"/>
      <sheetName val="87B執行明細 (2)"/>
      <sheetName val="87B執行管制"/>
      <sheetName val="設計,管理費,日曆天公式"/>
      <sheetName val="87租金"/>
      <sheetName val="CULT"/>
      <sheetName val="87工程準備金之分配"/>
      <sheetName val="86保留經費總表"/>
      <sheetName val="86.9.8執行情形"/>
      <sheetName val="設計及管理費公式"/>
    </sheetNames>
    <sheetDataSet>
      <sheetData sheetId="0"/>
      <sheetData sheetId="1"/>
      <sheetData sheetId="2"/>
      <sheetData sheetId="3"/>
      <sheetData sheetId="4"/>
      <sheetData sheetId="5"/>
      <sheetData sheetId="6"/>
      <sheetData sheetId="7"/>
      <sheetData sheetId="8"/>
      <sheetData sheetId="9"/>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資本"/>
    </sheetNames>
    <sheetDataSet>
      <sheetData sheetId="0"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備忘錄"/>
      <sheetName val="說明"/>
      <sheetName val="封面"/>
      <sheetName val="1. 收支估計表彙總"/>
      <sheetName val="2.折線圖"/>
      <sheetName val="3.損益簡表差異分析"/>
      <sheetName val="4.損益簡表分月"/>
      <sheetName val="4.1損益簡表分月-連結"/>
      <sheetName val="5.損益簡表明細項目"/>
      <sheetName val="6.第一期損益表實績預計"/>
      <sheetName val="6.第二期損益表"/>
      <sheetName val="7.燃料分析"/>
      <sheetName val="8.分月售發購電量"/>
      <sheetName val="9.發電燃料用量&amp;成本"/>
      <sheetName val="10. 睦鄰(公服處)"/>
      <sheetName val="10. 睦鄰(工環處)"/>
      <sheetName val="11. 睦鄰(輸工處)"/>
      <sheetName val="12.工安(工環處)"/>
      <sheetName val="13.環保(工環處) "/>
      <sheetName val="14.環保(核發處)"/>
      <sheetName val="15.環保(核後端)"/>
      <sheetName val="16.用人費(人事處)"/>
      <sheetName val="17.利息&amp;舉借&amp;償還 "/>
      <sheetName val="附表-燃料價量差"/>
    </sheetNames>
    <sheetDataSet>
      <sheetData sheetId="0"/>
      <sheetData sheetId="1"/>
      <sheetData sheetId="2"/>
      <sheetData sheetId="3"/>
      <sheetData sheetId="4"/>
      <sheetData sheetId="5"/>
      <sheetData sheetId="6"/>
      <sheetData sheetId="7"/>
      <sheetData sheetId="8"/>
      <sheetData sheetId="9"/>
      <sheetData sheetId="10" refreshError="1">
        <row r="1">
          <cell r="A1" t="str">
            <v>台灣電力公司  91年度「第二期預算重估」工作底稿</v>
          </cell>
        </row>
        <row r="3">
          <cell r="A3" t="str">
            <v>表6 第二期分月損益表</v>
          </cell>
          <cell r="M3" t="str">
            <v>單位:新台幣千元</v>
          </cell>
        </row>
        <row r="4">
          <cell r="A4" t="str">
            <v>項　　　目</v>
          </cell>
          <cell r="C4" t="str">
            <v>本  次</v>
          </cell>
          <cell r="D4" t="str">
            <v>本  次</v>
          </cell>
          <cell r="F4" t="str">
            <v>第一期</v>
          </cell>
          <cell r="G4" t="str">
            <v>第 二 期 (91年) 估 計 數</v>
          </cell>
        </row>
        <row r="5">
          <cell r="E5" t="str">
            <v>差異</v>
          </cell>
          <cell r="F5" t="str">
            <v>實際數</v>
          </cell>
          <cell r="N5" t="str">
            <v>說          明</v>
          </cell>
        </row>
        <row r="6">
          <cell r="C6" t="str">
            <v>法定預算數</v>
          </cell>
          <cell r="D6" t="str">
            <v>重估預算數</v>
          </cell>
          <cell r="F6" t="str">
            <v>(91年1至6月)</v>
          </cell>
          <cell r="G6" t="str">
            <v>7月</v>
          </cell>
          <cell r="H6" t="str">
            <v>8月</v>
          </cell>
          <cell r="I6" t="str">
            <v>9月</v>
          </cell>
          <cell r="J6" t="str">
            <v>10月</v>
          </cell>
          <cell r="K6" t="str">
            <v>11月</v>
          </cell>
          <cell r="L6" t="str">
            <v>12月</v>
          </cell>
          <cell r="M6" t="str">
            <v>小 計</v>
          </cell>
        </row>
        <row r="7">
          <cell r="C7" t="str">
            <v>(E)</v>
          </cell>
          <cell r="D7" t="str">
            <v>(C)=(A)+(B)</v>
          </cell>
          <cell r="E7" t="str">
            <v>(F)=(E)-(C)</v>
          </cell>
          <cell r="F7" t="str">
            <v>(A)</v>
          </cell>
          <cell r="M7" t="str">
            <v>(B)</v>
          </cell>
        </row>
        <row r="8">
          <cell r="A8" t="str">
            <v>營業收入</v>
          </cell>
          <cell r="C8">
            <v>338003900</v>
          </cell>
          <cell r="D8">
            <v>139327252</v>
          </cell>
          <cell r="E8">
            <v>198676648</v>
          </cell>
          <cell r="F8">
            <v>139327252</v>
          </cell>
          <cell r="G8">
            <v>0</v>
          </cell>
          <cell r="H8">
            <v>0</v>
          </cell>
          <cell r="I8">
            <v>0</v>
          </cell>
          <cell r="J8">
            <v>0</v>
          </cell>
          <cell r="K8">
            <v>0</v>
          </cell>
          <cell r="L8">
            <v>0</v>
          </cell>
          <cell r="M8">
            <v>0</v>
          </cell>
        </row>
        <row r="9">
          <cell r="B9" t="str">
            <v>電費收入</v>
          </cell>
          <cell r="C9">
            <v>332418512</v>
          </cell>
          <cell r="D9">
            <v>136506318</v>
          </cell>
          <cell r="E9">
            <v>195912194</v>
          </cell>
          <cell r="F9">
            <v>136506318</v>
          </cell>
          <cell r="M9">
            <v>0</v>
          </cell>
          <cell r="N9" t="str">
            <v>本欄必須等於表4之「電費收入」欄金額。</v>
          </cell>
        </row>
        <row r="10">
          <cell r="B10" t="str">
            <v>其他營業收入</v>
          </cell>
          <cell r="C10">
            <v>5585388</v>
          </cell>
          <cell r="D10">
            <v>2820934</v>
          </cell>
          <cell r="E10">
            <v>2764454</v>
          </cell>
          <cell r="F10">
            <v>2820934</v>
          </cell>
          <cell r="M10">
            <v>0</v>
          </cell>
          <cell r="N10" t="str">
            <v>本欄必須等於表4之「其他營業收入」欄金額。</v>
          </cell>
        </row>
        <row r="11">
          <cell r="A11" t="str">
            <v>營業成本</v>
          </cell>
          <cell r="C11">
            <v>283632015</v>
          </cell>
          <cell r="D11">
            <v>121681565</v>
          </cell>
          <cell r="E11">
            <v>161950450</v>
          </cell>
          <cell r="F11">
            <v>121681564</v>
          </cell>
          <cell r="G11">
            <v>0</v>
          </cell>
          <cell r="H11">
            <v>0</v>
          </cell>
          <cell r="I11">
            <v>0</v>
          </cell>
          <cell r="J11">
            <v>0</v>
          </cell>
          <cell r="K11">
            <v>0</v>
          </cell>
          <cell r="L11">
            <v>0</v>
          </cell>
          <cell r="M11">
            <v>1</v>
          </cell>
          <cell r="N11" t="str">
            <v>表4已決定稅前盈餘數185億及各月盈餘數，故可由收入 - 盈餘得出各月費用總數，再依90法定分月各項費用占各月總費用比例分攤(決定盈餘→收入已定→決定費用總數→分攤各月總費用至各細項)。</v>
          </cell>
        </row>
        <row r="12">
          <cell r="B12" t="str">
            <v>發電及供電成本</v>
          </cell>
          <cell r="C12">
            <v>283375162</v>
          </cell>
          <cell r="D12">
            <v>121553419</v>
          </cell>
          <cell r="E12">
            <v>161821743</v>
          </cell>
          <cell r="F12">
            <v>121553419</v>
          </cell>
          <cell r="M12">
            <v>0</v>
          </cell>
        </row>
        <row r="13">
          <cell r="B13" t="str">
            <v>其他營業成本</v>
          </cell>
          <cell r="C13">
            <v>256853</v>
          </cell>
          <cell r="D13">
            <v>128145</v>
          </cell>
          <cell r="E13">
            <v>128708</v>
          </cell>
          <cell r="F13">
            <v>128145</v>
          </cell>
          <cell r="M13">
            <v>0</v>
          </cell>
          <cell r="N13" t="str">
            <v>依第一期實績數其他營業成本占業營成本之比例攤計。</v>
          </cell>
        </row>
        <row r="14">
          <cell r="A14" t="str">
            <v>營業毛利(毛損－)</v>
          </cell>
          <cell r="C14">
            <v>54371885</v>
          </cell>
          <cell r="D14">
            <v>17645687</v>
          </cell>
          <cell r="E14">
            <v>36726198</v>
          </cell>
          <cell r="F14">
            <v>17645688</v>
          </cell>
          <cell r="G14">
            <v>0</v>
          </cell>
          <cell r="H14">
            <v>0</v>
          </cell>
          <cell r="I14">
            <v>0</v>
          </cell>
          <cell r="J14">
            <v>0</v>
          </cell>
          <cell r="K14">
            <v>0</v>
          </cell>
          <cell r="L14">
            <v>0</v>
          </cell>
          <cell r="M14">
            <v>-1</v>
          </cell>
        </row>
        <row r="15">
          <cell r="A15" t="str">
            <v>營業費用</v>
          </cell>
          <cell r="C15">
            <v>12806917</v>
          </cell>
          <cell r="D15">
            <v>5164871</v>
          </cell>
          <cell r="E15">
            <v>7642046</v>
          </cell>
          <cell r="F15">
            <v>5164871</v>
          </cell>
          <cell r="G15">
            <v>0</v>
          </cell>
          <cell r="H15">
            <v>0</v>
          </cell>
          <cell r="I15">
            <v>0</v>
          </cell>
          <cell r="J15">
            <v>0</v>
          </cell>
          <cell r="K15">
            <v>0</v>
          </cell>
          <cell r="L15">
            <v>0</v>
          </cell>
          <cell r="M15">
            <v>0</v>
          </cell>
        </row>
        <row r="16">
          <cell r="B16" t="str">
            <v>行銷費用</v>
          </cell>
          <cell r="C16">
            <v>7639907</v>
          </cell>
          <cell r="D16">
            <v>3313514</v>
          </cell>
          <cell r="E16">
            <v>4326393</v>
          </cell>
          <cell r="F16">
            <v>3313514</v>
          </cell>
          <cell r="M16">
            <v>0</v>
          </cell>
        </row>
        <row r="17">
          <cell r="B17" t="str">
            <v>管理費用</v>
          </cell>
          <cell r="C17">
            <v>1755759</v>
          </cell>
          <cell r="D17">
            <v>684894</v>
          </cell>
          <cell r="E17">
            <v>1070865</v>
          </cell>
          <cell r="F17">
            <v>684894</v>
          </cell>
          <cell r="M17">
            <v>0</v>
          </cell>
        </row>
        <row r="18">
          <cell r="B18" t="str">
            <v>其他營業費用</v>
          </cell>
          <cell r="C18">
            <v>3411251</v>
          </cell>
          <cell r="D18">
            <v>1166463</v>
          </cell>
          <cell r="E18">
            <v>2244788</v>
          </cell>
          <cell r="F18">
            <v>1166463</v>
          </cell>
          <cell r="G18">
            <v>0</v>
          </cell>
          <cell r="H18">
            <v>0</v>
          </cell>
          <cell r="I18">
            <v>0</v>
          </cell>
          <cell r="J18">
            <v>0</v>
          </cell>
          <cell r="K18">
            <v>0</v>
          </cell>
          <cell r="L18">
            <v>0</v>
          </cell>
          <cell r="M18">
            <v>0</v>
          </cell>
        </row>
        <row r="19">
          <cell r="B19" t="str">
            <v xml:space="preserve">    研究發展費用</v>
          </cell>
          <cell r="C19">
            <v>2627598</v>
          </cell>
          <cell r="D19">
            <v>861228</v>
          </cell>
          <cell r="E19">
            <v>1766370</v>
          </cell>
          <cell r="F19">
            <v>861228</v>
          </cell>
          <cell r="M19">
            <v>0</v>
          </cell>
        </row>
        <row r="20">
          <cell r="B20" t="str">
            <v xml:space="preserve">    員工訓練費用</v>
          </cell>
          <cell r="C20">
            <v>783653</v>
          </cell>
          <cell r="D20">
            <v>305235</v>
          </cell>
          <cell r="E20">
            <v>478418</v>
          </cell>
          <cell r="F20">
            <v>305235</v>
          </cell>
          <cell r="M20">
            <v>0</v>
          </cell>
        </row>
        <row r="21">
          <cell r="A21" t="str">
            <v>營業利益(損失－)</v>
          </cell>
          <cell r="C21">
            <v>41564968</v>
          </cell>
          <cell r="D21">
            <v>12480816</v>
          </cell>
          <cell r="E21">
            <v>29084152</v>
          </cell>
          <cell r="F21">
            <v>12480817</v>
          </cell>
          <cell r="G21">
            <v>0</v>
          </cell>
          <cell r="H21">
            <v>0</v>
          </cell>
          <cell r="I21">
            <v>0</v>
          </cell>
          <cell r="J21">
            <v>0</v>
          </cell>
          <cell r="K21">
            <v>0</v>
          </cell>
          <cell r="L21">
            <v>0</v>
          </cell>
          <cell r="M21">
            <v>-1</v>
          </cell>
        </row>
        <row r="22">
          <cell r="A22" t="str">
            <v>營業外收入</v>
          </cell>
          <cell r="C22">
            <v>2628497</v>
          </cell>
          <cell r="D22">
            <v>3102764</v>
          </cell>
          <cell r="E22">
            <v>-474267</v>
          </cell>
          <cell r="F22">
            <v>1716873</v>
          </cell>
          <cell r="G22">
            <v>179788</v>
          </cell>
          <cell r="H22">
            <v>206210</v>
          </cell>
          <cell r="I22">
            <v>243595</v>
          </cell>
          <cell r="J22">
            <v>234605</v>
          </cell>
          <cell r="K22">
            <v>249690</v>
          </cell>
          <cell r="L22">
            <v>272003</v>
          </cell>
          <cell r="M22">
            <v>1385891</v>
          </cell>
          <cell r="N22" t="str">
            <v>本欄合計數等於表4之「營業外收入」。</v>
          </cell>
        </row>
        <row r="23">
          <cell r="B23" t="str">
            <v>財務收入</v>
          </cell>
          <cell r="C23">
            <v>218629</v>
          </cell>
          <cell r="D23">
            <v>470625</v>
          </cell>
          <cell r="E23">
            <v>-251996</v>
          </cell>
          <cell r="F23">
            <v>260414</v>
          </cell>
          <cell r="G23">
            <v>27270</v>
          </cell>
          <cell r="H23">
            <v>31278</v>
          </cell>
          <cell r="I23">
            <v>36948</v>
          </cell>
          <cell r="J23">
            <v>35585</v>
          </cell>
          <cell r="K23">
            <v>37873</v>
          </cell>
          <cell r="L23">
            <v>41257</v>
          </cell>
          <cell r="M23">
            <v>210211</v>
          </cell>
          <cell r="N23" t="str">
            <v>依第一期實績比例攤計。</v>
          </cell>
        </row>
        <row r="24">
          <cell r="B24" t="str">
            <v>其他營業外收入</v>
          </cell>
          <cell r="C24">
            <v>2409868</v>
          </cell>
          <cell r="D24">
            <v>2632139</v>
          </cell>
          <cell r="E24">
            <v>-222271</v>
          </cell>
          <cell r="F24">
            <v>1456459</v>
          </cell>
          <cell r="G24">
            <v>152518</v>
          </cell>
          <cell r="H24">
            <v>174932</v>
          </cell>
          <cell r="I24">
            <v>206647</v>
          </cell>
          <cell r="J24">
            <v>199020</v>
          </cell>
          <cell r="K24">
            <v>211817</v>
          </cell>
          <cell r="L24">
            <v>230746</v>
          </cell>
          <cell r="M24">
            <v>1175680</v>
          </cell>
          <cell r="N24" t="str">
            <v>第二期重估數依第一期實績比例攤計。</v>
          </cell>
        </row>
        <row r="25">
          <cell r="A25" t="str">
            <v>營業外費用</v>
          </cell>
          <cell r="C25">
            <v>28484866</v>
          </cell>
          <cell r="D25">
            <v>21976541</v>
          </cell>
          <cell r="E25">
            <v>6508325</v>
          </cell>
          <cell r="F25">
            <v>9854709</v>
          </cell>
          <cell r="G25">
            <v>1841269.99976158</v>
          </cell>
          <cell r="H25">
            <v>1897401.99802672</v>
          </cell>
          <cell r="I25">
            <v>2269230.02318834</v>
          </cell>
          <cell r="J25">
            <v>1928823.9932311401</v>
          </cell>
          <cell r="K25">
            <v>1955956.99855126</v>
          </cell>
          <cell r="L25">
            <v>2229148.9872409599</v>
          </cell>
          <cell r="M25">
            <v>12121832</v>
          </cell>
          <cell r="N25" t="str">
            <v>本欄合計數等於等表4之「利息」加上「其他營業外費用」。</v>
          </cell>
        </row>
        <row r="26">
          <cell r="B26" t="str">
            <v>財務費用</v>
          </cell>
          <cell r="C26">
            <v>19919768</v>
          </cell>
          <cell r="D26">
            <v>13524016</v>
          </cell>
          <cell r="E26">
            <v>6395752</v>
          </cell>
          <cell r="F26">
            <v>6341950</v>
          </cell>
          <cell r="G26">
            <v>1207862</v>
          </cell>
          <cell r="H26">
            <v>1207358</v>
          </cell>
          <cell r="I26">
            <v>1195253</v>
          </cell>
          <cell r="J26">
            <v>1183940</v>
          </cell>
          <cell r="K26">
            <v>1181638</v>
          </cell>
          <cell r="L26">
            <v>1206015</v>
          </cell>
          <cell r="M26">
            <v>7182066</v>
          </cell>
          <cell r="N26" t="str">
            <v>財務費用為利息費用加上匯費手續費及債券發行費攤銷，匯費手續費以法定預算數用12個月平均分攤，債券發行費以法定預算數之半放在12月。</v>
          </cell>
        </row>
        <row r="27">
          <cell r="B27" t="str">
            <v>其他營業外費用</v>
          </cell>
          <cell r="C27">
            <v>8565098</v>
          </cell>
          <cell r="D27">
            <v>8452525</v>
          </cell>
          <cell r="E27">
            <v>112573</v>
          </cell>
          <cell r="F27">
            <v>3512759</v>
          </cell>
          <cell r="G27">
            <v>633407.99976158002</v>
          </cell>
          <cell r="H27">
            <v>690043.99802672002</v>
          </cell>
          <cell r="I27">
            <v>1073977.02318834</v>
          </cell>
          <cell r="J27">
            <v>744883.99323114008</v>
          </cell>
          <cell r="K27">
            <v>774318.99855125998</v>
          </cell>
          <cell r="L27">
            <v>1023133.9872409599</v>
          </cell>
          <cell r="M27">
            <v>4939766</v>
          </cell>
          <cell r="N27" t="str">
            <v>取差額。</v>
          </cell>
        </row>
        <row r="28">
          <cell r="A28" t="str">
            <v>營業外利益(損失－)</v>
          </cell>
          <cell r="C28">
            <v>-25856369</v>
          </cell>
          <cell r="D28">
            <v>-18873777</v>
          </cell>
          <cell r="E28">
            <v>-6982592</v>
          </cell>
          <cell r="F28">
            <v>-8137836</v>
          </cell>
          <cell r="G28">
            <v>-1661481.99976158</v>
          </cell>
          <cell r="H28">
            <v>-1691191.99802672</v>
          </cell>
          <cell r="I28">
            <v>-2025635.02318834</v>
          </cell>
          <cell r="J28">
            <v>-1694218.9932311401</v>
          </cell>
          <cell r="K28">
            <v>-1706266.99855126</v>
          </cell>
          <cell r="L28">
            <v>-1957145.9872409599</v>
          </cell>
          <cell r="M28">
            <v>-10735941</v>
          </cell>
        </row>
        <row r="29">
          <cell r="A29" t="str">
            <v>稅前純益(純損－)</v>
          </cell>
          <cell r="C29">
            <v>15708599</v>
          </cell>
          <cell r="D29">
            <v>-6392961</v>
          </cell>
          <cell r="E29">
            <v>22101560</v>
          </cell>
          <cell r="F29">
            <v>4342981</v>
          </cell>
          <cell r="G29">
            <v>-1661481.99976158</v>
          </cell>
          <cell r="H29">
            <v>-1691191.99802672</v>
          </cell>
          <cell r="I29">
            <v>-2025635.02318834</v>
          </cell>
          <cell r="J29">
            <v>-1694218.9932311401</v>
          </cell>
          <cell r="K29">
            <v>-1706266.99855126</v>
          </cell>
          <cell r="L29">
            <v>-1957145.9872409599</v>
          </cell>
          <cell r="M29">
            <v>-10735942</v>
          </cell>
        </row>
        <row r="30">
          <cell r="A30" t="str">
            <v>所得稅費用(利益－)</v>
          </cell>
          <cell r="C30">
            <v>2976116</v>
          </cell>
          <cell r="D30">
            <v>819759</v>
          </cell>
          <cell r="E30">
            <v>2156357</v>
          </cell>
          <cell r="F30">
            <v>819759</v>
          </cell>
          <cell r="G30">
            <v>0</v>
          </cell>
          <cell r="H30">
            <v>0</v>
          </cell>
          <cell r="I30">
            <v>0</v>
          </cell>
          <cell r="J30">
            <v>0</v>
          </cell>
          <cell r="K30">
            <v>0</v>
          </cell>
          <cell r="L30">
            <v>0</v>
          </cell>
        </row>
        <row r="31">
          <cell r="A31" t="str">
            <v>本期純益</v>
          </cell>
          <cell r="C31">
            <v>12732483</v>
          </cell>
          <cell r="D31">
            <v>-7212719</v>
          </cell>
          <cell r="E31">
            <v>19945202</v>
          </cell>
          <cell r="F31">
            <v>3523222</v>
          </cell>
          <cell r="G31">
            <v>-1661481.99976158</v>
          </cell>
          <cell r="H31">
            <v>-1691191.99802672</v>
          </cell>
          <cell r="I31">
            <v>-2025635.02318834</v>
          </cell>
          <cell r="J31">
            <v>-1694218.9932311401</v>
          </cell>
          <cell r="K31">
            <v>-1706266.99855126</v>
          </cell>
          <cell r="L31">
            <v>-1957145.9872409599</v>
          </cell>
          <cell r="M31">
            <v>-10735941</v>
          </cell>
          <cell r="N31" t="str">
            <v>重算全年度所稅千元後扣去第一實績後依第二期各月份盈餘數分配所得稅。</v>
          </cell>
        </row>
        <row r="35">
          <cell r="B35" t="str">
            <v>90年實績數--計算同期占比用</v>
          </cell>
        </row>
        <row r="36">
          <cell r="B36">
            <v>501</v>
          </cell>
          <cell r="G36">
            <v>618232</v>
          </cell>
          <cell r="H36">
            <v>665866</v>
          </cell>
          <cell r="I36">
            <v>621093</v>
          </cell>
          <cell r="J36">
            <v>695636</v>
          </cell>
          <cell r="K36">
            <v>679307</v>
          </cell>
          <cell r="L36">
            <v>729386</v>
          </cell>
          <cell r="M36">
            <v>4009520</v>
          </cell>
        </row>
        <row r="37">
          <cell r="B37">
            <v>502</v>
          </cell>
          <cell r="G37">
            <v>12596758</v>
          </cell>
          <cell r="H37">
            <v>13529522</v>
          </cell>
          <cell r="I37">
            <v>10508467</v>
          </cell>
          <cell r="J37">
            <v>11483308</v>
          </cell>
          <cell r="K37">
            <v>10237185</v>
          </cell>
          <cell r="L37">
            <v>9318737</v>
          </cell>
          <cell r="M37">
            <v>67673977</v>
          </cell>
        </row>
      </sheetData>
      <sheetData sheetId="11"/>
      <sheetData sheetId="12"/>
      <sheetData sheetId="13"/>
      <sheetData sheetId="14"/>
      <sheetData sheetId="15"/>
      <sheetData sheetId="16"/>
      <sheetData sheetId="17"/>
      <sheetData sheetId="18"/>
      <sheetData sheetId="19"/>
      <sheetData sheetId="20"/>
      <sheetData sheetId="21"/>
      <sheetData sheetId="22"/>
      <sheetData sheetId="23"/>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基礎年度輸入資料"/>
      <sheetName val="基礎年度營運設備帳值"/>
      <sheetName val="購電價格計算"/>
      <sheetName val="預測輸入資料"/>
      <sheetName val="財測參數"/>
      <sheetName val="損益表"/>
      <sheetName val="資產負債表"/>
      <sheetName val="損益表(全公司)"/>
      <sheetName val="資產負債表(全公司)"/>
      <sheetName val="現金流量表(全公司)"/>
      <sheetName val="股東權益變動表(全公司)"/>
      <sheetName val="資金需求"/>
      <sheetName val="其他營業收入"/>
      <sheetName val="用人費用"/>
      <sheetName val="燃料"/>
      <sheetName val="維護費用"/>
      <sheetName val="購入電力"/>
      <sheetName val="核能後端費用"/>
      <sheetName val="其他營業費用"/>
      <sheetName val="既有營運設備帳值折舊"/>
      <sheetName val="折舊"/>
      <sheetName val="稅捐"/>
      <sheetName val="利息費用"/>
      <sheetName val="營業外收入"/>
      <sheetName val="營業外支出"/>
      <sheetName val="應計轉撥收入"/>
      <sheetName val="其他流動資產"/>
      <sheetName val="基金、長期投資及應收款"/>
      <sheetName val="資本支出ˍ全公司"/>
      <sheetName val="資本支出ˍ發電"/>
      <sheetName val="資本支出ˍ輸電"/>
      <sheetName val="資本支出ˍ配電"/>
      <sheetName val="資本支出ˍ其他"/>
      <sheetName val="資本支出ˍ總處"/>
      <sheetName val="無形資產"/>
      <sheetName val="其他資產"/>
      <sheetName val="其他短期債務"/>
      <sheetName val="應付到期長期負債"/>
      <sheetName val="新債項還本計息"/>
      <sheetName val="應計轉撥成本"/>
      <sheetName val="其他流動負債"/>
      <sheetName val="長期借款"/>
      <sheetName val="其他長期負債"/>
      <sheetName val="其他負債"/>
      <sheetName val="資本"/>
      <sheetName val="資本公積"/>
      <sheetName val="保留盈餘"/>
      <sheetName val="用戶線路補助費收入"/>
      <sheetName val="投資報酬率"/>
      <sheetName val="股東權益獲利率"/>
      <sheetName val="敏感度分析參數設定"/>
      <sheetName val="財務比率"/>
      <sheetName val="輔助項目"/>
      <sheetName val="資本支出彙總表"/>
      <sheetName val="損益表調升"/>
      <sheetName val="資產負債表調升"/>
      <sheetName val="損益表(全公司)調升"/>
      <sheetName val="資產負債表(全公司)調升"/>
      <sheetName val="現金流量表(全公司)調升"/>
      <sheetName val="股東權益變動表(全公司)調升"/>
      <sheetName val="投資報酬率調升"/>
      <sheetName val="資金需求調升"/>
      <sheetName val="輔助項目調升"/>
      <sheetName val="財測參數調升"/>
      <sheetName val="損益表調降"/>
      <sheetName val="資產負債表調降"/>
      <sheetName val="損益表(全公司)調降"/>
      <sheetName val="資產負債表(全公司)調降"/>
      <sheetName val="現金流量表(全公司)調降"/>
      <sheetName val="股東權益變動表(全公司)調降"/>
      <sheetName val="投資報酬率調降"/>
      <sheetName val="資金需求調降"/>
      <sheetName val="輔助項目調降"/>
      <sheetName val="財測參數調降"/>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refreshError="1"/>
      <sheetData sheetId="50"/>
      <sheetData sheetId="51"/>
      <sheetData sheetId="52"/>
      <sheetData sheetId="53" refreshError="1"/>
      <sheetData sheetId="54"/>
      <sheetData sheetId="55"/>
      <sheetData sheetId="56"/>
      <sheetData sheetId="57"/>
      <sheetData sheetId="58"/>
      <sheetData sheetId="59"/>
      <sheetData sheetId="60"/>
      <sheetData sheetId="61" refreshError="1"/>
      <sheetData sheetId="62" refreshError="1"/>
      <sheetData sheetId="63" refreshError="1"/>
      <sheetData sheetId="64"/>
      <sheetData sheetId="65"/>
      <sheetData sheetId="66"/>
      <sheetData sheetId="67"/>
      <sheetData sheetId="68"/>
      <sheetData sheetId="69"/>
      <sheetData sheetId="70"/>
      <sheetData sheetId="71" refreshError="1"/>
      <sheetData sheetId="72" refreshError="1"/>
      <sheetData sheetId="7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98重估損益分月簡表 (調績效後端)"/>
      <sheetName val="98分月燃料成本(超詳細版)"/>
      <sheetName val="98重估購電分月價量(970806版)"/>
      <sheetName val="98年購電燃料單價量 (970806)"/>
      <sheetName val="能量拆開"/>
      <sheetName val="熱值"/>
      <sheetName val="物價"/>
      <sheetName val="麥寮"/>
      <sheetName val="和平"/>
      <sheetName val="長生"/>
      <sheetName val="新桃"/>
      <sheetName val="嘉惠"/>
      <sheetName val="現階段"/>
      <sheetName val="星元案"/>
      <sheetName val="費率總表"/>
      <sheetName val="報表1.廠別."/>
      <sheetName val="購電量及電費"/>
      <sheetName val="費率"/>
      <sheetName val="調度處購電量預估"/>
      <sheetName val="代號表"/>
      <sheetName val="簡易試算表"/>
    </sheetNames>
    <sheetDataSet>
      <sheetData sheetId="0" refreshError="1"/>
      <sheetData sheetId="1" refreshError="1"/>
      <sheetData sheetId="2" refreshError="1"/>
      <sheetData sheetId="3" refreshError="1"/>
      <sheetData sheetId="4" refreshError="1"/>
      <sheetData sheetId="5" refreshError="1"/>
      <sheetData sheetId="6" refreshError="1"/>
      <sheetData sheetId="7"/>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sheetData sheetId="17" refreshError="1"/>
      <sheetData sheetId="18" refreshError="1"/>
      <sheetData sheetId="19" refreshError="1"/>
      <sheetData sheetId="20" refreshError="1"/>
    </sheetDataSet>
  </externalBook>
</externalLink>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6"/>
  <sheetViews>
    <sheetView tabSelected="1" zoomScaleNormal="100" workbookViewId="0">
      <selection activeCell="F6" sqref="F6"/>
    </sheetView>
  </sheetViews>
  <sheetFormatPr defaultRowHeight="16.5" customHeight="1"/>
  <cols>
    <col min="1" max="1" width="15.625" style="55" bestFit="1" customWidth="1"/>
    <col min="2" max="2" width="27.625" style="55" bestFit="1" customWidth="1"/>
    <col min="3" max="5" width="15.625" style="55" bestFit="1" customWidth="1"/>
    <col min="6" max="256" width="9" style="55"/>
    <col min="257" max="257" width="15.625" style="55" bestFit="1" customWidth="1"/>
    <col min="258" max="258" width="27.625" style="55" bestFit="1" customWidth="1"/>
    <col min="259" max="261" width="15.625" style="55" bestFit="1" customWidth="1"/>
    <col min="262" max="512" width="9" style="55"/>
    <col min="513" max="513" width="15.625" style="55" bestFit="1" customWidth="1"/>
    <col min="514" max="514" width="27.625" style="55" bestFit="1" customWidth="1"/>
    <col min="515" max="517" width="15.625" style="55" bestFit="1" customWidth="1"/>
    <col min="518" max="768" width="9" style="55"/>
    <col min="769" max="769" width="15.625" style="55" bestFit="1" customWidth="1"/>
    <col min="770" max="770" width="27.625" style="55" bestFit="1" customWidth="1"/>
    <col min="771" max="773" width="15.625" style="55" bestFit="1" customWidth="1"/>
    <col min="774" max="1024" width="9" style="55"/>
    <col min="1025" max="1025" width="15.625" style="55" bestFit="1" customWidth="1"/>
    <col min="1026" max="1026" width="27.625" style="55" bestFit="1" customWidth="1"/>
    <col min="1027" max="1029" width="15.625" style="55" bestFit="1" customWidth="1"/>
    <col min="1030" max="1280" width="9" style="55"/>
    <col min="1281" max="1281" width="15.625" style="55" bestFit="1" customWidth="1"/>
    <col min="1282" max="1282" width="27.625" style="55" bestFit="1" customWidth="1"/>
    <col min="1283" max="1285" width="15.625" style="55" bestFit="1" customWidth="1"/>
    <col min="1286" max="1536" width="9" style="55"/>
    <col min="1537" max="1537" width="15.625" style="55" bestFit="1" customWidth="1"/>
    <col min="1538" max="1538" width="27.625" style="55" bestFit="1" customWidth="1"/>
    <col min="1539" max="1541" width="15.625" style="55" bestFit="1" customWidth="1"/>
    <col min="1542" max="1792" width="9" style="55"/>
    <col min="1793" max="1793" width="15.625" style="55" bestFit="1" customWidth="1"/>
    <col min="1794" max="1794" width="27.625" style="55" bestFit="1" customWidth="1"/>
    <col min="1795" max="1797" width="15.625" style="55" bestFit="1" customWidth="1"/>
    <col min="1798" max="2048" width="9" style="55"/>
    <col min="2049" max="2049" width="15.625" style="55" bestFit="1" customWidth="1"/>
    <col min="2050" max="2050" width="27.625" style="55" bestFit="1" customWidth="1"/>
    <col min="2051" max="2053" width="15.625" style="55" bestFit="1" customWidth="1"/>
    <col min="2054" max="2304" width="9" style="55"/>
    <col min="2305" max="2305" width="15.625" style="55" bestFit="1" customWidth="1"/>
    <col min="2306" max="2306" width="27.625" style="55" bestFit="1" customWidth="1"/>
    <col min="2307" max="2309" width="15.625" style="55" bestFit="1" customWidth="1"/>
    <col min="2310" max="2560" width="9" style="55"/>
    <col min="2561" max="2561" width="15.625" style="55" bestFit="1" customWidth="1"/>
    <col min="2562" max="2562" width="27.625" style="55" bestFit="1" customWidth="1"/>
    <col min="2563" max="2565" width="15.625" style="55" bestFit="1" customWidth="1"/>
    <col min="2566" max="2816" width="9" style="55"/>
    <col min="2817" max="2817" width="15.625" style="55" bestFit="1" customWidth="1"/>
    <col min="2818" max="2818" width="27.625" style="55" bestFit="1" customWidth="1"/>
    <col min="2819" max="2821" width="15.625" style="55" bestFit="1" customWidth="1"/>
    <col min="2822" max="3072" width="9" style="55"/>
    <col min="3073" max="3073" width="15.625" style="55" bestFit="1" customWidth="1"/>
    <col min="3074" max="3074" width="27.625" style="55" bestFit="1" customWidth="1"/>
    <col min="3075" max="3077" width="15.625" style="55" bestFit="1" customWidth="1"/>
    <col min="3078" max="3328" width="9" style="55"/>
    <col min="3329" max="3329" width="15.625" style="55" bestFit="1" customWidth="1"/>
    <col min="3330" max="3330" width="27.625" style="55" bestFit="1" customWidth="1"/>
    <col min="3331" max="3333" width="15.625" style="55" bestFit="1" customWidth="1"/>
    <col min="3334" max="3584" width="9" style="55"/>
    <col min="3585" max="3585" width="15.625" style="55" bestFit="1" customWidth="1"/>
    <col min="3586" max="3586" width="27.625" style="55" bestFit="1" customWidth="1"/>
    <col min="3587" max="3589" width="15.625" style="55" bestFit="1" customWidth="1"/>
    <col min="3590" max="3840" width="9" style="55"/>
    <col min="3841" max="3841" width="15.625" style="55" bestFit="1" customWidth="1"/>
    <col min="3842" max="3842" width="27.625" style="55" bestFit="1" customWidth="1"/>
    <col min="3843" max="3845" width="15.625" style="55" bestFit="1" customWidth="1"/>
    <col min="3846" max="4096" width="9" style="55"/>
    <col min="4097" max="4097" width="15.625" style="55" bestFit="1" customWidth="1"/>
    <col min="4098" max="4098" width="27.625" style="55" bestFit="1" customWidth="1"/>
    <col min="4099" max="4101" width="15.625" style="55" bestFit="1" customWidth="1"/>
    <col min="4102" max="4352" width="9" style="55"/>
    <col min="4353" max="4353" width="15.625" style="55" bestFit="1" customWidth="1"/>
    <col min="4354" max="4354" width="27.625" style="55" bestFit="1" customWidth="1"/>
    <col min="4355" max="4357" width="15.625" style="55" bestFit="1" customWidth="1"/>
    <col min="4358" max="4608" width="9" style="55"/>
    <col min="4609" max="4609" width="15.625" style="55" bestFit="1" customWidth="1"/>
    <col min="4610" max="4610" width="27.625" style="55" bestFit="1" customWidth="1"/>
    <col min="4611" max="4613" width="15.625" style="55" bestFit="1" customWidth="1"/>
    <col min="4614" max="4864" width="9" style="55"/>
    <col min="4865" max="4865" width="15.625" style="55" bestFit="1" customWidth="1"/>
    <col min="4866" max="4866" width="27.625" style="55" bestFit="1" customWidth="1"/>
    <col min="4867" max="4869" width="15.625" style="55" bestFit="1" customWidth="1"/>
    <col min="4870" max="5120" width="9" style="55"/>
    <col min="5121" max="5121" width="15.625" style="55" bestFit="1" customWidth="1"/>
    <col min="5122" max="5122" width="27.625" style="55" bestFit="1" customWidth="1"/>
    <col min="5123" max="5125" width="15.625" style="55" bestFit="1" customWidth="1"/>
    <col min="5126" max="5376" width="9" style="55"/>
    <col min="5377" max="5377" width="15.625" style="55" bestFit="1" customWidth="1"/>
    <col min="5378" max="5378" width="27.625" style="55" bestFit="1" customWidth="1"/>
    <col min="5379" max="5381" width="15.625" style="55" bestFit="1" customWidth="1"/>
    <col min="5382" max="5632" width="9" style="55"/>
    <col min="5633" max="5633" width="15.625" style="55" bestFit="1" customWidth="1"/>
    <col min="5634" max="5634" width="27.625" style="55" bestFit="1" customWidth="1"/>
    <col min="5635" max="5637" width="15.625" style="55" bestFit="1" customWidth="1"/>
    <col min="5638" max="5888" width="9" style="55"/>
    <col min="5889" max="5889" width="15.625" style="55" bestFit="1" customWidth="1"/>
    <col min="5890" max="5890" width="27.625" style="55" bestFit="1" customWidth="1"/>
    <col min="5891" max="5893" width="15.625" style="55" bestFit="1" customWidth="1"/>
    <col min="5894" max="6144" width="9" style="55"/>
    <col min="6145" max="6145" width="15.625" style="55" bestFit="1" customWidth="1"/>
    <col min="6146" max="6146" width="27.625" style="55" bestFit="1" customWidth="1"/>
    <col min="6147" max="6149" width="15.625" style="55" bestFit="1" customWidth="1"/>
    <col min="6150" max="6400" width="9" style="55"/>
    <col min="6401" max="6401" width="15.625" style="55" bestFit="1" customWidth="1"/>
    <col min="6402" max="6402" width="27.625" style="55" bestFit="1" customWidth="1"/>
    <col min="6403" max="6405" width="15.625" style="55" bestFit="1" customWidth="1"/>
    <col min="6406" max="6656" width="9" style="55"/>
    <col min="6657" max="6657" width="15.625" style="55" bestFit="1" customWidth="1"/>
    <col min="6658" max="6658" width="27.625" style="55" bestFit="1" customWidth="1"/>
    <col min="6659" max="6661" width="15.625" style="55" bestFit="1" customWidth="1"/>
    <col min="6662" max="6912" width="9" style="55"/>
    <col min="6913" max="6913" width="15.625" style="55" bestFit="1" customWidth="1"/>
    <col min="6914" max="6914" width="27.625" style="55" bestFit="1" customWidth="1"/>
    <col min="6915" max="6917" width="15.625" style="55" bestFit="1" customWidth="1"/>
    <col min="6918" max="7168" width="9" style="55"/>
    <col min="7169" max="7169" width="15.625" style="55" bestFit="1" customWidth="1"/>
    <col min="7170" max="7170" width="27.625" style="55" bestFit="1" customWidth="1"/>
    <col min="7171" max="7173" width="15.625" style="55" bestFit="1" customWidth="1"/>
    <col min="7174" max="7424" width="9" style="55"/>
    <col min="7425" max="7425" width="15.625" style="55" bestFit="1" customWidth="1"/>
    <col min="7426" max="7426" width="27.625" style="55" bestFit="1" customWidth="1"/>
    <col min="7427" max="7429" width="15.625" style="55" bestFit="1" customWidth="1"/>
    <col min="7430" max="7680" width="9" style="55"/>
    <col min="7681" max="7681" width="15.625" style="55" bestFit="1" customWidth="1"/>
    <col min="7682" max="7682" width="27.625" style="55" bestFit="1" customWidth="1"/>
    <col min="7683" max="7685" width="15.625" style="55" bestFit="1" customWidth="1"/>
    <col min="7686" max="7936" width="9" style="55"/>
    <col min="7937" max="7937" width="15.625" style="55" bestFit="1" customWidth="1"/>
    <col min="7938" max="7938" width="27.625" style="55" bestFit="1" customWidth="1"/>
    <col min="7939" max="7941" width="15.625" style="55" bestFit="1" customWidth="1"/>
    <col min="7942" max="8192" width="9" style="55"/>
    <col min="8193" max="8193" width="15.625" style="55" bestFit="1" customWidth="1"/>
    <col min="8194" max="8194" width="27.625" style="55" bestFit="1" customWidth="1"/>
    <col min="8195" max="8197" width="15.625" style="55" bestFit="1" customWidth="1"/>
    <col min="8198" max="8448" width="9" style="55"/>
    <col min="8449" max="8449" width="15.625" style="55" bestFit="1" customWidth="1"/>
    <col min="8450" max="8450" width="27.625" style="55" bestFit="1" customWidth="1"/>
    <col min="8451" max="8453" width="15.625" style="55" bestFit="1" customWidth="1"/>
    <col min="8454" max="8704" width="9" style="55"/>
    <col min="8705" max="8705" width="15.625" style="55" bestFit="1" customWidth="1"/>
    <col min="8706" max="8706" width="27.625" style="55" bestFit="1" customWidth="1"/>
    <col min="8707" max="8709" width="15.625" style="55" bestFit="1" customWidth="1"/>
    <col min="8710" max="8960" width="9" style="55"/>
    <col min="8961" max="8961" width="15.625" style="55" bestFit="1" customWidth="1"/>
    <col min="8962" max="8962" width="27.625" style="55" bestFit="1" customWidth="1"/>
    <col min="8963" max="8965" width="15.625" style="55" bestFit="1" customWidth="1"/>
    <col min="8966" max="9216" width="9" style="55"/>
    <col min="9217" max="9217" width="15.625" style="55" bestFit="1" customWidth="1"/>
    <col min="9218" max="9218" width="27.625" style="55" bestFit="1" customWidth="1"/>
    <col min="9219" max="9221" width="15.625" style="55" bestFit="1" customWidth="1"/>
    <col min="9222" max="9472" width="9" style="55"/>
    <col min="9473" max="9473" width="15.625" style="55" bestFit="1" customWidth="1"/>
    <col min="9474" max="9474" width="27.625" style="55" bestFit="1" customWidth="1"/>
    <col min="9475" max="9477" width="15.625" style="55" bestFit="1" customWidth="1"/>
    <col min="9478" max="9728" width="9" style="55"/>
    <col min="9729" max="9729" width="15.625" style="55" bestFit="1" customWidth="1"/>
    <col min="9730" max="9730" width="27.625" style="55" bestFit="1" customWidth="1"/>
    <col min="9731" max="9733" width="15.625" style="55" bestFit="1" customWidth="1"/>
    <col min="9734" max="9984" width="9" style="55"/>
    <col min="9985" max="9985" width="15.625" style="55" bestFit="1" customWidth="1"/>
    <col min="9986" max="9986" width="27.625" style="55" bestFit="1" customWidth="1"/>
    <col min="9987" max="9989" width="15.625" style="55" bestFit="1" customWidth="1"/>
    <col min="9990" max="10240" width="9" style="55"/>
    <col min="10241" max="10241" width="15.625" style="55" bestFit="1" customWidth="1"/>
    <col min="10242" max="10242" width="27.625" style="55" bestFit="1" customWidth="1"/>
    <col min="10243" max="10245" width="15.625" style="55" bestFit="1" customWidth="1"/>
    <col min="10246" max="10496" width="9" style="55"/>
    <col min="10497" max="10497" width="15.625" style="55" bestFit="1" customWidth="1"/>
    <col min="10498" max="10498" width="27.625" style="55" bestFit="1" customWidth="1"/>
    <col min="10499" max="10501" width="15.625" style="55" bestFit="1" customWidth="1"/>
    <col min="10502" max="10752" width="9" style="55"/>
    <col min="10753" max="10753" width="15.625" style="55" bestFit="1" customWidth="1"/>
    <col min="10754" max="10754" width="27.625" style="55" bestFit="1" customWidth="1"/>
    <col min="10755" max="10757" width="15.625" style="55" bestFit="1" customWidth="1"/>
    <col min="10758" max="11008" width="9" style="55"/>
    <col min="11009" max="11009" width="15.625" style="55" bestFit="1" customWidth="1"/>
    <col min="11010" max="11010" width="27.625" style="55" bestFit="1" customWidth="1"/>
    <col min="11011" max="11013" width="15.625" style="55" bestFit="1" customWidth="1"/>
    <col min="11014" max="11264" width="9" style="55"/>
    <col min="11265" max="11265" width="15.625" style="55" bestFit="1" customWidth="1"/>
    <col min="11266" max="11266" width="27.625" style="55" bestFit="1" customWidth="1"/>
    <col min="11267" max="11269" width="15.625" style="55" bestFit="1" customWidth="1"/>
    <col min="11270" max="11520" width="9" style="55"/>
    <col min="11521" max="11521" width="15.625" style="55" bestFit="1" customWidth="1"/>
    <col min="11522" max="11522" width="27.625" style="55" bestFit="1" customWidth="1"/>
    <col min="11523" max="11525" width="15.625" style="55" bestFit="1" customWidth="1"/>
    <col min="11526" max="11776" width="9" style="55"/>
    <col min="11777" max="11777" width="15.625" style="55" bestFit="1" customWidth="1"/>
    <col min="11778" max="11778" width="27.625" style="55" bestFit="1" customWidth="1"/>
    <col min="11779" max="11781" width="15.625" style="55" bestFit="1" customWidth="1"/>
    <col min="11782" max="12032" width="9" style="55"/>
    <col min="12033" max="12033" width="15.625" style="55" bestFit="1" customWidth="1"/>
    <col min="12034" max="12034" width="27.625" style="55" bestFit="1" customWidth="1"/>
    <col min="12035" max="12037" width="15.625" style="55" bestFit="1" customWidth="1"/>
    <col min="12038" max="12288" width="9" style="55"/>
    <col min="12289" max="12289" width="15.625" style="55" bestFit="1" customWidth="1"/>
    <col min="12290" max="12290" width="27.625" style="55" bestFit="1" customWidth="1"/>
    <col min="12291" max="12293" width="15.625" style="55" bestFit="1" customWidth="1"/>
    <col min="12294" max="12544" width="9" style="55"/>
    <col min="12545" max="12545" width="15.625" style="55" bestFit="1" customWidth="1"/>
    <col min="12546" max="12546" width="27.625" style="55" bestFit="1" customWidth="1"/>
    <col min="12547" max="12549" width="15.625" style="55" bestFit="1" customWidth="1"/>
    <col min="12550" max="12800" width="9" style="55"/>
    <col min="12801" max="12801" width="15.625" style="55" bestFit="1" customWidth="1"/>
    <col min="12802" max="12802" width="27.625" style="55" bestFit="1" customWidth="1"/>
    <col min="12803" max="12805" width="15.625" style="55" bestFit="1" customWidth="1"/>
    <col min="12806" max="13056" width="9" style="55"/>
    <col min="13057" max="13057" width="15.625" style="55" bestFit="1" customWidth="1"/>
    <col min="13058" max="13058" width="27.625" style="55" bestFit="1" customWidth="1"/>
    <col min="13059" max="13061" width="15.625" style="55" bestFit="1" customWidth="1"/>
    <col min="13062" max="13312" width="9" style="55"/>
    <col min="13313" max="13313" width="15.625" style="55" bestFit="1" customWidth="1"/>
    <col min="13314" max="13314" width="27.625" style="55" bestFit="1" customWidth="1"/>
    <col min="13315" max="13317" width="15.625" style="55" bestFit="1" customWidth="1"/>
    <col min="13318" max="13568" width="9" style="55"/>
    <col min="13569" max="13569" width="15.625" style="55" bestFit="1" customWidth="1"/>
    <col min="13570" max="13570" width="27.625" style="55" bestFit="1" customWidth="1"/>
    <col min="13571" max="13573" width="15.625" style="55" bestFit="1" customWidth="1"/>
    <col min="13574" max="13824" width="9" style="55"/>
    <col min="13825" max="13825" width="15.625" style="55" bestFit="1" customWidth="1"/>
    <col min="13826" max="13826" width="27.625" style="55" bestFit="1" customWidth="1"/>
    <col min="13827" max="13829" width="15.625" style="55" bestFit="1" customWidth="1"/>
    <col min="13830" max="14080" width="9" style="55"/>
    <col min="14081" max="14081" width="15.625" style="55" bestFit="1" customWidth="1"/>
    <col min="14082" max="14082" width="27.625" style="55" bestFit="1" customWidth="1"/>
    <col min="14083" max="14085" width="15.625" style="55" bestFit="1" customWidth="1"/>
    <col min="14086" max="14336" width="9" style="55"/>
    <col min="14337" max="14337" width="15.625" style="55" bestFit="1" customWidth="1"/>
    <col min="14338" max="14338" width="27.625" style="55" bestFit="1" customWidth="1"/>
    <col min="14339" max="14341" width="15.625" style="55" bestFit="1" customWidth="1"/>
    <col min="14342" max="14592" width="9" style="55"/>
    <col min="14593" max="14593" width="15.625" style="55" bestFit="1" customWidth="1"/>
    <col min="14594" max="14594" width="27.625" style="55" bestFit="1" customWidth="1"/>
    <col min="14595" max="14597" width="15.625" style="55" bestFit="1" customWidth="1"/>
    <col min="14598" max="14848" width="9" style="55"/>
    <col min="14849" max="14849" width="15.625" style="55" bestFit="1" customWidth="1"/>
    <col min="14850" max="14850" width="27.625" style="55" bestFit="1" customWidth="1"/>
    <col min="14851" max="14853" width="15.625" style="55" bestFit="1" customWidth="1"/>
    <col min="14854" max="15104" width="9" style="55"/>
    <col min="15105" max="15105" width="15.625" style="55" bestFit="1" customWidth="1"/>
    <col min="15106" max="15106" width="27.625" style="55" bestFit="1" customWidth="1"/>
    <col min="15107" max="15109" width="15.625" style="55" bestFit="1" customWidth="1"/>
    <col min="15110" max="15360" width="9" style="55"/>
    <col min="15361" max="15361" width="15.625" style="55" bestFit="1" customWidth="1"/>
    <col min="15362" max="15362" width="27.625" style="55" bestFit="1" customWidth="1"/>
    <col min="15363" max="15365" width="15.625" style="55" bestFit="1" customWidth="1"/>
    <col min="15366" max="15616" width="9" style="55"/>
    <col min="15617" max="15617" width="15.625" style="55" bestFit="1" customWidth="1"/>
    <col min="15618" max="15618" width="27.625" style="55" bestFit="1" customWidth="1"/>
    <col min="15619" max="15621" width="15.625" style="55" bestFit="1" customWidth="1"/>
    <col min="15622" max="15872" width="9" style="55"/>
    <col min="15873" max="15873" width="15.625" style="55" bestFit="1" customWidth="1"/>
    <col min="15874" max="15874" width="27.625" style="55" bestFit="1" customWidth="1"/>
    <col min="15875" max="15877" width="15.625" style="55" bestFit="1" customWidth="1"/>
    <col min="15878" max="16128" width="9" style="55"/>
    <col min="16129" max="16129" width="15.625" style="55" bestFit="1" customWidth="1"/>
    <col min="16130" max="16130" width="27.625" style="55" bestFit="1" customWidth="1"/>
    <col min="16131" max="16133" width="15.625" style="55" bestFit="1" customWidth="1"/>
    <col min="16134" max="16384" width="9" style="55"/>
  </cols>
  <sheetData>
    <row r="1" spans="1:5" ht="19.5">
      <c r="A1" s="54" t="s">
        <v>55</v>
      </c>
      <c r="B1" s="54"/>
      <c r="C1" s="54"/>
      <c r="D1" s="54"/>
      <c r="E1" s="54"/>
    </row>
    <row r="2" spans="1:5" ht="19.5">
      <c r="A2" s="54" t="s">
        <v>56</v>
      </c>
      <c r="B2" s="54"/>
      <c r="C2" s="54"/>
      <c r="D2" s="54"/>
      <c r="E2" s="54"/>
    </row>
    <row r="3" spans="1:5" ht="21">
      <c r="A3" s="56" t="s">
        <v>57</v>
      </c>
      <c r="B3" s="56"/>
      <c r="C3" s="56"/>
      <c r="D3" s="56"/>
      <c r="E3" s="56"/>
    </row>
    <row r="4" spans="1:5">
      <c r="A4" s="57" t="s">
        <v>58</v>
      </c>
      <c r="B4" s="57"/>
      <c r="C4" s="57"/>
      <c r="D4" s="57"/>
      <c r="E4" s="57"/>
    </row>
    <row r="5" spans="1:5">
      <c r="A5" s="58" t="s">
        <v>59</v>
      </c>
      <c r="B5" s="58"/>
      <c r="C5" s="58"/>
      <c r="D5" s="58"/>
      <c r="E5" s="58"/>
    </row>
    <row r="6" spans="1:5" ht="23.25" customHeight="1">
      <c r="A6" s="59" t="s">
        <v>60</v>
      </c>
      <c r="B6" s="59" t="s">
        <v>61</v>
      </c>
      <c r="C6" s="59" t="s">
        <v>62</v>
      </c>
      <c r="D6" s="59" t="s">
        <v>63</v>
      </c>
      <c r="E6" s="60" t="s">
        <v>64</v>
      </c>
    </row>
    <row r="7" spans="1:5" ht="16.5" customHeight="1">
      <c r="A7" s="61">
        <v>3002199.6579999998</v>
      </c>
      <c r="B7" s="62" t="s">
        <v>65</v>
      </c>
      <c r="C7" s="61">
        <v>4991739</v>
      </c>
      <c r="D7" s="61">
        <v>2752471</v>
      </c>
      <c r="E7" s="61">
        <v>2239268</v>
      </c>
    </row>
    <row r="8" spans="1:5">
      <c r="A8" s="61">
        <v>1219679.4369999999</v>
      </c>
      <c r="B8" s="62" t="s">
        <v>66</v>
      </c>
      <c r="C8" s="61">
        <v>3128993</v>
      </c>
      <c r="D8" s="61">
        <v>915000</v>
      </c>
      <c r="E8" s="61">
        <v>2213993</v>
      </c>
    </row>
    <row r="9" spans="1:5">
      <c r="A9" s="61">
        <v>1219679.4369999999</v>
      </c>
      <c r="B9" s="62" t="s">
        <v>67</v>
      </c>
      <c r="C9" s="61">
        <v>3128993</v>
      </c>
      <c r="D9" s="61">
        <v>915000</v>
      </c>
      <c r="E9" s="61">
        <v>2213993</v>
      </c>
    </row>
    <row r="10" spans="1:5">
      <c r="A10" s="61">
        <v>335025.91700000002</v>
      </c>
      <c r="B10" s="62" t="s">
        <v>68</v>
      </c>
      <c r="C10" s="61">
        <v>378161</v>
      </c>
      <c r="D10" s="61">
        <v>350615</v>
      </c>
      <c r="E10" s="61">
        <v>27546</v>
      </c>
    </row>
    <row r="11" spans="1:5">
      <c r="A11" s="61">
        <v>335025.91700000002</v>
      </c>
      <c r="B11" s="62" t="s">
        <v>69</v>
      </c>
      <c r="C11" s="61">
        <v>378161</v>
      </c>
      <c r="D11" s="61">
        <v>350615</v>
      </c>
      <c r="E11" s="61">
        <v>27546</v>
      </c>
    </row>
    <row r="12" spans="1:5">
      <c r="A12" s="61">
        <v>6344.0140000000001</v>
      </c>
      <c r="B12" s="62" t="s">
        <v>70</v>
      </c>
      <c r="C12" s="61">
        <v>2440</v>
      </c>
      <c r="D12" s="61">
        <v>4838</v>
      </c>
      <c r="E12" s="61">
        <v>-2398</v>
      </c>
    </row>
    <row r="13" spans="1:5">
      <c r="A13" s="61">
        <v>844.84</v>
      </c>
      <c r="B13" s="62" t="s">
        <v>71</v>
      </c>
      <c r="C13" s="61">
        <v>0</v>
      </c>
      <c r="D13" s="61">
        <v>0</v>
      </c>
      <c r="E13" s="61">
        <v>0</v>
      </c>
    </row>
    <row r="14" spans="1:5">
      <c r="A14" s="61">
        <v>239.87799999999999</v>
      </c>
      <c r="B14" s="62" t="s">
        <v>72</v>
      </c>
      <c r="C14" s="61">
        <v>0</v>
      </c>
      <c r="D14" s="61">
        <v>0</v>
      </c>
      <c r="E14" s="61">
        <v>0</v>
      </c>
    </row>
    <row r="15" spans="1:5">
      <c r="A15" s="61">
        <v>5259.2960000000003</v>
      </c>
      <c r="B15" s="62" t="s">
        <v>73</v>
      </c>
      <c r="C15" s="61">
        <v>2440</v>
      </c>
      <c r="D15" s="61">
        <v>4838</v>
      </c>
      <c r="E15" s="61">
        <v>-2398</v>
      </c>
    </row>
    <row r="16" spans="1:5">
      <c r="A16" s="61">
        <v>1398162.04</v>
      </c>
      <c r="B16" s="62" t="s">
        <v>74</v>
      </c>
      <c r="C16" s="61">
        <v>1471526</v>
      </c>
      <c r="D16" s="61">
        <v>1471095</v>
      </c>
      <c r="E16" s="61">
        <v>431</v>
      </c>
    </row>
    <row r="17" spans="1:5">
      <c r="A17" s="61">
        <v>123645</v>
      </c>
      <c r="B17" s="62" t="s">
        <v>75</v>
      </c>
      <c r="C17" s="61">
        <v>123645</v>
      </c>
      <c r="D17" s="61">
        <v>188585</v>
      </c>
      <c r="E17" s="61">
        <v>-64940</v>
      </c>
    </row>
    <row r="18" spans="1:5">
      <c r="A18" s="61">
        <v>1274517.04</v>
      </c>
      <c r="B18" s="62" t="s">
        <v>76</v>
      </c>
      <c r="C18" s="61">
        <v>1347881</v>
      </c>
      <c r="D18" s="61">
        <v>1282510</v>
      </c>
      <c r="E18" s="61">
        <v>65371</v>
      </c>
    </row>
    <row r="19" spans="1:5">
      <c r="A19" s="61">
        <v>42988.25</v>
      </c>
      <c r="B19" s="62" t="s">
        <v>77</v>
      </c>
      <c r="C19" s="61">
        <v>10619</v>
      </c>
      <c r="D19" s="61">
        <v>10923</v>
      </c>
      <c r="E19" s="61">
        <v>-304</v>
      </c>
    </row>
    <row r="20" spans="1:5">
      <c r="A20" s="61">
        <v>42988.25</v>
      </c>
      <c r="B20" s="62" t="s">
        <v>78</v>
      </c>
      <c r="C20" s="61">
        <v>10619</v>
      </c>
      <c r="D20" s="61">
        <v>10923</v>
      </c>
      <c r="E20" s="61">
        <v>-304</v>
      </c>
    </row>
    <row r="21" spans="1:5">
      <c r="A21" s="61">
        <v>3113782.02</v>
      </c>
      <c r="B21" s="62" t="s">
        <v>79</v>
      </c>
      <c r="C21" s="61">
        <v>4626190</v>
      </c>
      <c r="D21" s="61">
        <v>2932671</v>
      </c>
      <c r="E21" s="61">
        <v>1693519</v>
      </c>
    </row>
    <row r="22" spans="1:5">
      <c r="A22" s="61">
        <v>1556475.8149999999</v>
      </c>
      <c r="B22" s="62" t="s">
        <v>80</v>
      </c>
      <c r="C22" s="61">
        <v>1641206</v>
      </c>
      <c r="D22" s="61">
        <v>1623709</v>
      </c>
      <c r="E22" s="61">
        <v>17497</v>
      </c>
    </row>
    <row r="23" spans="1:5">
      <c r="A23" s="61">
        <v>2932.2829999999999</v>
      </c>
      <c r="B23" s="62" t="s">
        <v>81</v>
      </c>
      <c r="C23" s="61">
        <v>3405</v>
      </c>
      <c r="D23" s="61">
        <v>3405</v>
      </c>
      <c r="E23" s="61">
        <v>0</v>
      </c>
    </row>
    <row r="24" spans="1:5">
      <c r="A24" s="61">
        <v>1386476.213</v>
      </c>
      <c r="B24" s="62" t="s">
        <v>82</v>
      </c>
      <c r="C24" s="61">
        <v>1342822</v>
      </c>
      <c r="D24" s="61">
        <v>1281460</v>
      </c>
      <c r="E24" s="61">
        <v>61362</v>
      </c>
    </row>
    <row r="25" spans="1:5" ht="33">
      <c r="A25" s="61">
        <v>150944.82199999999</v>
      </c>
      <c r="B25" s="62" t="s">
        <v>83</v>
      </c>
      <c r="C25" s="61">
        <v>0</v>
      </c>
      <c r="D25" s="61">
        <v>12121</v>
      </c>
      <c r="E25" s="61">
        <v>-12121</v>
      </c>
    </row>
    <row r="26" spans="1:5">
      <c r="A26" s="61">
        <v>0</v>
      </c>
      <c r="B26" s="62" t="s">
        <v>84</v>
      </c>
      <c r="C26" s="61">
        <v>37772</v>
      </c>
      <c r="D26" s="61">
        <v>9850</v>
      </c>
      <c r="E26" s="61">
        <v>27922</v>
      </c>
    </row>
    <row r="27" spans="1:5">
      <c r="A27" s="61">
        <v>0</v>
      </c>
      <c r="B27" s="62" t="s">
        <v>85</v>
      </c>
      <c r="C27" s="61">
        <v>185000</v>
      </c>
      <c r="D27" s="61">
        <v>0</v>
      </c>
      <c r="E27" s="61">
        <v>185000</v>
      </c>
    </row>
    <row r="28" spans="1:5" ht="33">
      <c r="A28" s="61">
        <v>0</v>
      </c>
      <c r="B28" s="62" t="s">
        <v>86</v>
      </c>
      <c r="C28" s="61">
        <v>21484</v>
      </c>
      <c r="D28" s="61">
        <v>0</v>
      </c>
      <c r="E28" s="61">
        <v>21484</v>
      </c>
    </row>
    <row r="29" spans="1:5">
      <c r="A29" s="61">
        <v>0</v>
      </c>
      <c r="B29" s="62" t="s">
        <v>87</v>
      </c>
      <c r="C29" s="61">
        <v>193516</v>
      </c>
      <c r="D29" s="61">
        <v>0</v>
      </c>
      <c r="E29" s="61">
        <v>193516</v>
      </c>
    </row>
    <row r="30" spans="1:5">
      <c r="A30" s="61">
        <v>0</v>
      </c>
      <c r="B30" s="62" t="s">
        <v>88</v>
      </c>
      <c r="C30" s="61">
        <v>1199000</v>
      </c>
      <c r="D30" s="61">
        <v>0</v>
      </c>
      <c r="E30" s="61">
        <v>1199000</v>
      </c>
    </row>
    <row r="31" spans="1:5">
      <c r="A31" s="61">
        <v>16952.886999999999</v>
      </c>
      <c r="B31" s="62" t="s">
        <v>89</v>
      </c>
      <c r="C31" s="61">
        <v>1985</v>
      </c>
      <c r="D31" s="61">
        <v>2126</v>
      </c>
      <c r="E31" s="61">
        <v>-141</v>
      </c>
    </row>
    <row r="32" spans="1:5">
      <c r="A32" s="61">
        <v>-111582.36199999999</v>
      </c>
      <c r="B32" s="62" t="s">
        <v>90</v>
      </c>
      <c r="C32" s="61">
        <v>365549</v>
      </c>
      <c r="D32" s="61">
        <v>-180200</v>
      </c>
      <c r="E32" s="61">
        <v>545749</v>
      </c>
    </row>
    <row r="33" spans="1:5">
      <c r="A33" s="61">
        <v>2255989.0240000002</v>
      </c>
      <c r="B33" s="62" t="s">
        <v>91</v>
      </c>
      <c r="C33" s="61">
        <v>1964207</v>
      </c>
      <c r="D33" s="61">
        <v>1749401</v>
      </c>
      <c r="E33" s="61"/>
    </row>
    <row r="34" spans="1:5">
      <c r="A34" s="61">
        <v>0</v>
      </c>
      <c r="B34" s="62" t="s">
        <v>92</v>
      </c>
      <c r="C34" s="61">
        <v>0</v>
      </c>
      <c r="D34" s="61">
        <v>0</v>
      </c>
      <c r="E34" s="61"/>
    </row>
    <row r="35" spans="1:5">
      <c r="A35" s="63">
        <v>2144406.662</v>
      </c>
      <c r="B35" s="64" t="s">
        <v>93</v>
      </c>
      <c r="C35" s="63">
        <v>2329756</v>
      </c>
      <c r="D35" s="63">
        <v>1569201</v>
      </c>
      <c r="E35" s="63">
        <v>760555</v>
      </c>
    </row>
    <row r="36" spans="1:5" ht="54" customHeight="1">
      <c r="A36" s="65" t="s">
        <v>94</v>
      </c>
      <c r="B36" s="65"/>
      <c r="C36" s="65"/>
      <c r="D36" s="65"/>
      <c r="E36" s="65"/>
    </row>
  </sheetData>
  <mergeCells count="6">
    <mergeCell ref="A1:E1"/>
    <mergeCell ref="A2:E2"/>
    <mergeCell ref="A3:E3"/>
    <mergeCell ref="A4:E4"/>
    <mergeCell ref="A5:E5"/>
    <mergeCell ref="A36:E36"/>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9"/>
  <sheetViews>
    <sheetView zoomScale="82" zoomScaleNormal="82" workbookViewId="0">
      <selection activeCell="F6" sqref="F6"/>
    </sheetView>
  </sheetViews>
  <sheetFormatPr defaultRowHeight="16.5" customHeight="1"/>
  <cols>
    <col min="1" max="1" width="4" style="55" bestFit="1" customWidth="1"/>
    <col min="2" max="2" width="17.375" style="55" bestFit="1" customWidth="1"/>
    <col min="3" max="3" width="10.5" style="55" bestFit="1" customWidth="1"/>
    <col min="4" max="4" width="10" style="55" bestFit="1" customWidth="1"/>
    <col min="5" max="5" width="9.125" style="55" bestFit="1" customWidth="1"/>
    <col min="6" max="6" width="9.75" style="55" bestFit="1" customWidth="1"/>
    <col min="7" max="7" width="10.125" style="55" bestFit="1" customWidth="1"/>
    <col min="8" max="8" width="9.25" style="55" bestFit="1" customWidth="1"/>
    <col min="9" max="9" width="7.625" style="55" hidden="1" bestFit="1" customWidth="1"/>
    <col min="10" max="10" width="9.5" style="55" bestFit="1" customWidth="1"/>
    <col min="11" max="11" width="7.625" style="55" bestFit="1" customWidth="1"/>
    <col min="12" max="12" width="8.125" style="55" bestFit="1" customWidth="1"/>
    <col min="13" max="13" width="8.75" style="55" bestFit="1" customWidth="1"/>
    <col min="14" max="15" width="8.125" style="55" bestFit="1" customWidth="1"/>
    <col min="16" max="16" width="8.25" style="55" bestFit="1" customWidth="1"/>
    <col min="17" max="17" width="8.125" style="55" hidden="1" bestFit="1" customWidth="1"/>
    <col min="18" max="18" width="7.125" style="55" bestFit="1" customWidth="1"/>
    <col min="19" max="19" width="7.875" style="55" bestFit="1" customWidth="1"/>
    <col min="20" max="20" width="8.375" style="55" bestFit="1" customWidth="1"/>
    <col min="21" max="21" width="7.875" style="55" bestFit="1" customWidth="1"/>
    <col min="22" max="22" width="9.75" style="55" bestFit="1" customWidth="1"/>
    <col min="23" max="256" width="9" style="55"/>
    <col min="257" max="257" width="4" style="55" bestFit="1" customWidth="1"/>
    <col min="258" max="258" width="17.375" style="55" bestFit="1" customWidth="1"/>
    <col min="259" max="259" width="10.5" style="55" bestFit="1" customWidth="1"/>
    <col min="260" max="260" width="10" style="55" bestFit="1" customWidth="1"/>
    <col min="261" max="261" width="9.125" style="55" bestFit="1" customWidth="1"/>
    <col min="262" max="262" width="9.75" style="55" bestFit="1" customWidth="1"/>
    <col min="263" max="263" width="10.125" style="55" bestFit="1" customWidth="1"/>
    <col min="264" max="264" width="9.25" style="55" bestFit="1" customWidth="1"/>
    <col min="265" max="265" width="0" style="55" hidden="1" bestFit="1" customWidth="1"/>
    <col min="266" max="266" width="9.5" style="55" bestFit="1" customWidth="1"/>
    <col min="267" max="267" width="7.625" style="55" bestFit="1" customWidth="1"/>
    <col min="268" max="268" width="8.125" style="55" bestFit="1" customWidth="1"/>
    <col min="269" max="269" width="8.75" style="55" bestFit="1" customWidth="1"/>
    <col min="270" max="271" width="8.125" style="55" bestFit="1" customWidth="1"/>
    <col min="272" max="272" width="8.25" style="55" bestFit="1" customWidth="1"/>
    <col min="273" max="273" width="0" style="55" hidden="1" bestFit="1" customWidth="1"/>
    <col min="274" max="274" width="7.125" style="55" bestFit="1" customWidth="1"/>
    <col min="275" max="275" width="7.875" style="55" bestFit="1" customWidth="1"/>
    <col min="276" max="276" width="8.375" style="55" bestFit="1" customWidth="1"/>
    <col min="277" max="277" width="7.875" style="55" bestFit="1" customWidth="1"/>
    <col min="278" max="278" width="9.75" style="55" bestFit="1" customWidth="1"/>
    <col min="279" max="512" width="9" style="55"/>
    <col min="513" max="513" width="4" style="55" bestFit="1" customWidth="1"/>
    <col min="514" max="514" width="17.375" style="55" bestFit="1" customWidth="1"/>
    <col min="515" max="515" width="10.5" style="55" bestFit="1" customWidth="1"/>
    <col min="516" max="516" width="10" style="55" bestFit="1" customWidth="1"/>
    <col min="517" max="517" width="9.125" style="55" bestFit="1" customWidth="1"/>
    <col min="518" max="518" width="9.75" style="55" bestFit="1" customWidth="1"/>
    <col min="519" max="519" width="10.125" style="55" bestFit="1" customWidth="1"/>
    <col min="520" max="520" width="9.25" style="55" bestFit="1" customWidth="1"/>
    <col min="521" max="521" width="0" style="55" hidden="1" bestFit="1" customWidth="1"/>
    <col min="522" max="522" width="9.5" style="55" bestFit="1" customWidth="1"/>
    <col min="523" max="523" width="7.625" style="55" bestFit="1" customWidth="1"/>
    <col min="524" max="524" width="8.125" style="55" bestFit="1" customWidth="1"/>
    <col min="525" max="525" width="8.75" style="55" bestFit="1" customWidth="1"/>
    <col min="526" max="527" width="8.125" style="55" bestFit="1" customWidth="1"/>
    <col min="528" max="528" width="8.25" style="55" bestFit="1" customWidth="1"/>
    <col min="529" max="529" width="0" style="55" hidden="1" bestFit="1" customWidth="1"/>
    <col min="530" max="530" width="7.125" style="55" bestFit="1" customWidth="1"/>
    <col min="531" max="531" width="7.875" style="55" bestFit="1" customWidth="1"/>
    <col min="532" max="532" width="8.375" style="55" bestFit="1" customWidth="1"/>
    <col min="533" max="533" width="7.875" style="55" bestFit="1" customWidth="1"/>
    <col min="534" max="534" width="9.75" style="55" bestFit="1" customWidth="1"/>
    <col min="535" max="768" width="9" style="55"/>
    <col min="769" max="769" width="4" style="55" bestFit="1" customWidth="1"/>
    <col min="770" max="770" width="17.375" style="55" bestFit="1" customWidth="1"/>
    <col min="771" max="771" width="10.5" style="55" bestFit="1" customWidth="1"/>
    <col min="772" max="772" width="10" style="55" bestFit="1" customWidth="1"/>
    <col min="773" max="773" width="9.125" style="55" bestFit="1" customWidth="1"/>
    <col min="774" max="774" width="9.75" style="55" bestFit="1" customWidth="1"/>
    <col min="775" max="775" width="10.125" style="55" bestFit="1" customWidth="1"/>
    <col min="776" max="776" width="9.25" style="55" bestFit="1" customWidth="1"/>
    <col min="777" max="777" width="0" style="55" hidden="1" bestFit="1" customWidth="1"/>
    <col min="778" max="778" width="9.5" style="55" bestFit="1" customWidth="1"/>
    <col min="779" max="779" width="7.625" style="55" bestFit="1" customWidth="1"/>
    <col min="780" max="780" width="8.125" style="55" bestFit="1" customWidth="1"/>
    <col min="781" max="781" width="8.75" style="55" bestFit="1" customWidth="1"/>
    <col min="782" max="783" width="8.125" style="55" bestFit="1" customWidth="1"/>
    <col min="784" max="784" width="8.25" style="55" bestFit="1" customWidth="1"/>
    <col min="785" max="785" width="0" style="55" hidden="1" bestFit="1" customWidth="1"/>
    <col min="786" max="786" width="7.125" style="55" bestFit="1" customWidth="1"/>
    <col min="787" max="787" width="7.875" style="55" bestFit="1" customWidth="1"/>
    <col min="788" max="788" width="8.375" style="55" bestFit="1" customWidth="1"/>
    <col min="789" max="789" width="7.875" style="55" bestFit="1" customWidth="1"/>
    <col min="790" max="790" width="9.75" style="55" bestFit="1" customWidth="1"/>
    <col min="791" max="1024" width="9" style="55"/>
    <col min="1025" max="1025" width="4" style="55" bestFit="1" customWidth="1"/>
    <col min="1026" max="1026" width="17.375" style="55" bestFit="1" customWidth="1"/>
    <col min="1027" max="1027" width="10.5" style="55" bestFit="1" customWidth="1"/>
    <col min="1028" max="1028" width="10" style="55" bestFit="1" customWidth="1"/>
    <col min="1029" max="1029" width="9.125" style="55" bestFit="1" customWidth="1"/>
    <col min="1030" max="1030" width="9.75" style="55" bestFit="1" customWidth="1"/>
    <col min="1031" max="1031" width="10.125" style="55" bestFit="1" customWidth="1"/>
    <col min="1032" max="1032" width="9.25" style="55" bestFit="1" customWidth="1"/>
    <col min="1033" max="1033" width="0" style="55" hidden="1" bestFit="1" customWidth="1"/>
    <col min="1034" max="1034" width="9.5" style="55" bestFit="1" customWidth="1"/>
    <col min="1035" max="1035" width="7.625" style="55" bestFit="1" customWidth="1"/>
    <col min="1036" max="1036" width="8.125" style="55" bestFit="1" customWidth="1"/>
    <col min="1037" max="1037" width="8.75" style="55" bestFit="1" customWidth="1"/>
    <col min="1038" max="1039" width="8.125" style="55" bestFit="1" customWidth="1"/>
    <col min="1040" max="1040" width="8.25" style="55" bestFit="1" customWidth="1"/>
    <col min="1041" max="1041" width="0" style="55" hidden="1" bestFit="1" customWidth="1"/>
    <col min="1042" max="1042" width="7.125" style="55" bestFit="1" customWidth="1"/>
    <col min="1043" max="1043" width="7.875" style="55" bestFit="1" customWidth="1"/>
    <col min="1044" max="1044" width="8.375" style="55" bestFit="1" customWidth="1"/>
    <col min="1045" max="1045" width="7.875" style="55" bestFit="1" customWidth="1"/>
    <col min="1046" max="1046" width="9.75" style="55" bestFit="1" customWidth="1"/>
    <col min="1047" max="1280" width="9" style="55"/>
    <col min="1281" max="1281" width="4" style="55" bestFit="1" customWidth="1"/>
    <col min="1282" max="1282" width="17.375" style="55" bestFit="1" customWidth="1"/>
    <col min="1283" max="1283" width="10.5" style="55" bestFit="1" customWidth="1"/>
    <col min="1284" max="1284" width="10" style="55" bestFit="1" customWidth="1"/>
    <col min="1285" max="1285" width="9.125" style="55" bestFit="1" customWidth="1"/>
    <col min="1286" max="1286" width="9.75" style="55" bestFit="1" customWidth="1"/>
    <col min="1287" max="1287" width="10.125" style="55" bestFit="1" customWidth="1"/>
    <col min="1288" max="1288" width="9.25" style="55" bestFit="1" customWidth="1"/>
    <col min="1289" max="1289" width="0" style="55" hidden="1" bestFit="1" customWidth="1"/>
    <col min="1290" max="1290" width="9.5" style="55" bestFit="1" customWidth="1"/>
    <col min="1291" max="1291" width="7.625" style="55" bestFit="1" customWidth="1"/>
    <col min="1292" max="1292" width="8.125" style="55" bestFit="1" customWidth="1"/>
    <col min="1293" max="1293" width="8.75" style="55" bestFit="1" customWidth="1"/>
    <col min="1294" max="1295" width="8.125" style="55" bestFit="1" customWidth="1"/>
    <col min="1296" max="1296" width="8.25" style="55" bestFit="1" customWidth="1"/>
    <col min="1297" max="1297" width="0" style="55" hidden="1" bestFit="1" customWidth="1"/>
    <col min="1298" max="1298" width="7.125" style="55" bestFit="1" customWidth="1"/>
    <col min="1299" max="1299" width="7.875" style="55" bestFit="1" customWidth="1"/>
    <col min="1300" max="1300" width="8.375" style="55" bestFit="1" customWidth="1"/>
    <col min="1301" max="1301" width="7.875" style="55" bestFit="1" customWidth="1"/>
    <col min="1302" max="1302" width="9.75" style="55" bestFit="1" customWidth="1"/>
    <col min="1303" max="1536" width="9" style="55"/>
    <col min="1537" max="1537" width="4" style="55" bestFit="1" customWidth="1"/>
    <col min="1538" max="1538" width="17.375" style="55" bestFit="1" customWidth="1"/>
    <col min="1539" max="1539" width="10.5" style="55" bestFit="1" customWidth="1"/>
    <col min="1540" max="1540" width="10" style="55" bestFit="1" customWidth="1"/>
    <col min="1541" max="1541" width="9.125" style="55" bestFit="1" customWidth="1"/>
    <col min="1542" max="1542" width="9.75" style="55" bestFit="1" customWidth="1"/>
    <col min="1543" max="1543" width="10.125" style="55" bestFit="1" customWidth="1"/>
    <col min="1544" max="1544" width="9.25" style="55" bestFit="1" customWidth="1"/>
    <col min="1545" max="1545" width="0" style="55" hidden="1" bestFit="1" customWidth="1"/>
    <col min="1546" max="1546" width="9.5" style="55" bestFit="1" customWidth="1"/>
    <col min="1547" max="1547" width="7.625" style="55" bestFit="1" customWidth="1"/>
    <col min="1548" max="1548" width="8.125" style="55" bestFit="1" customWidth="1"/>
    <col min="1549" max="1549" width="8.75" style="55" bestFit="1" customWidth="1"/>
    <col min="1550" max="1551" width="8.125" style="55" bestFit="1" customWidth="1"/>
    <col min="1552" max="1552" width="8.25" style="55" bestFit="1" customWidth="1"/>
    <col min="1553" max="1553" width="0" style="55" hidden="1" bestFit="1" customWidth="1"/>
    <col min="1554" max="1554" width="7.125" style="55" bestFit="1" customWidth="1"/>
    <col min="1555" max="1555" width="7.875" style="55" bestFit="1" customWidth="1"/>
    <col min="1556" max="1556" width="8.375" style="55" bestFit="1" customWidth="1"/>
    <col min="1557" max="1557" width="7.875" style="55" bestFit="1" customWidth="1"/>
    <col min="1558" max="1558" width="9.75" style="55" bestFit="1" customWidth="1"/>
    <col min="1559" max="1792" width="9" style="55"/>
    <col min="1793" max="1793" width="4" style="55" bestFit="1" customWidth="1"/>
    <col min="1794" max="1794" width="17.375" style="55" bestFit="1" customWidth="1"/>
    <col min="1795" max="1795" width="10.5" style="55" bestFit="1" customWidth="1"/>
    <col min="1796" max="1796" width="10" style="55" bestFit="1" customWidth="1"/>
    <col min="1797" max="1797" width="9.125" style="55" bestFit="1" customWidth="1"/>
    <col min="1798" max="1798" width="9.75" style="55" bestFit="1" customWidth="1"/>
    <col min="1799" max="1799" width="10.125" style="55" bestFit="1" customWidth="1"/>
    <col min="1800" max="1800" width="9.25" style="55" bestFit="1" customWidth="1"/>
    <col min="1801" max="1801" width="0" style="55" hidden="1" bestFit="1" customWidth="1"/>
    <col min="1802" max="1802" width="9.5" style="55" bestFit="1" customWidth="1"/>
    <col min="1803" max="1803" width="7.625" style="55" bestFit="1" customWidth="1"/>
    <col min="1804" max="1804" width="8.125" style="55" bestFit="1" customWidth="1"/>
    <col min="1805" max="1805" width="8.75" style="55" bestFit="1" customWidth="1"/>
    <col min="1806" max="1807" width="8.125" style="55" bestFit="1" customWidth="1"/>
    <col min="1808" max="1808" width="8.25" style="55" bestFit="1" customWidth="1"/>
    <col min="1809" max="1809" width="0" style="55" hidden="1" bestFit="1" customWidth="1"/>
    <col min="1810" max="1810" width="7.125" style="55" bestFit="1" customWidth="1"/>
    <col min="1811" max="1811" width="7.875" style="55" bestFit="1" customWidth="1"/>
    <col min="1812" max="1812" width="8.375" style="55" bestFit="1" customWidth="1"/>
    <col min="1813" max="1813" width="7.875" style="55" bestFit="1" customWidth="1"/>
    <col min="1814" max="1814" width="9.75" style="55" bestFit="1" customWidth="1"/>
    <col min="1815" max="2048" width="9" style="55"/>
    <col min="2049" max="2049" width="4" style="55" bestFit="1" customWidth="1"/>
    <col min="2050" max="2050" width="17.375" style="55" bestFit="1" customWidth="1"/>
    <col min="2051" max="2051" width="10.5" style="55" bestFit="1" customWidth="1"/>
    <col min="2052" max="2052" width="10" style="55" bestFit="1" customWidth="1"/>
    <col min="2053" max="2053" width="9.125" style="55" bestFit="1" customWidth="1"/>
    <col min="2054" max="2054" width="9.75" style="55" bestFit="1" customWidth="1"/>
    <col min="2055" max="2055" width="10.125" style="55" bestFit="1" customWidth="1"/>
    <col min="2056" max="2056" width="9.25" style="55" bestFit="1" customWidth="1"/>
    <col min="2057" max="2057" width="0" style="55" hidden="1" bestFit="1" customWidth="1"/>
    <col min="2058" max="2058" width="9.5" style="55" bestFit="1" customWidth="1"/>
    <col min="2059" max="2059" width="7.625" style="55" bestFit="1" customWidth="1"/>
    <col min="2060" max="2060" width="8.125" style="55" bestFit="1" customWidth="1"/>
    <col min="2061" max="2061" width="8.75" style="55" bestFit="1" customWidth="1"/>
    <col min="2062" max="2063" width="8.125" style="55" bestFit="1" customWidth="1"/>
    <col min="2064" max="2064" width="8.25" style="55" bestFit="1" customWidth="1"/>
    <col min="2065" max="2065" width="0" style="55" hidden="1" bestFit="1" customWidth="1"/>
    <col min="2066" max="2066" width="7.125" style="55" bestFit="1" customWidth="1"/>
    <col min="2067" max="2067" width="7.875" style="55" bestFit="1" customWidth="1"/>
    <col min="2068" max="2068" width="8.375" style="55" bestFit="1" customWidth="1"/>
    <col min="2069" max="2069" width="7.875" style="55" bestFit="1" customWidth="1"/>
    <col min="2070" max="2070" width="9.75" style="55" bestFit="1" customWidth="1"/>
    <col min="2071" max="2304" width="9" style="55"/>
    <col min="2305" max="2305" width="4" style="55" bestFit="1" customWidth="1"/>
    <col min="2306" max="2306" width="17.375" style="55" bestFit="1" customWidth="1"/>
    <col min="2307" max="2307" width="10.5" style="55" bestFit="1" customWidth="1"/>
    <col min="2308" max="2308" width="10" style="55" bestFit="1" customWidth="1"/>
    <col min="2309" max="2309" width="9.125" style="55" bestFit="1" customWidth="1"/>
    <col min="2310" max="2310" width="9.75" style="55" bestFit="1" customWidth="1"/>
    <col min="2311" max="2311" width="10.125" style="55" bestFit="1" customWidth="1"/>
    <col min="2312" max="2312" width="9.25" style="55" bestFit="1" customWidth="1"/>
    <col min="2313" max="2313" width="0" style="55" hidden="1" bestFit="1" customWidth="1"/>
    <col min="2314" max="2314" width="9.5" style="55" bestFit="1" customWidth="1"/>
    <col min="2315" max="2315" width="7.625" style="55" bestFit="1" customWidth="1"/>
    <col min="2316" max="2316" width="8.125" style="55" bestFit="1" customWidth="1"/>
    <col min="2317" max="2317" width="8.75" style="55" bestFit="1" customWidth="1"/>
    <col min="2318" max="2319" width="8.125" style="55" bestFit="1" customWidth="1"/>
    <col min="2320" max="2320" width="8.25" style="55" bestFit="1" customWidth="1"/>
    <col min="2321" max="2321" width="0" style="55" hidden="1" bestFit="1" customWidth="1"/>
    <col min="2322" max="2322" width="7.125" style="55" bestFit="1" customWidth="1"/>
    <col min="2323" max="2323" width="7.875" style="55" bestFit="1" customWidth="1"/>
    <col min="2324" max="2324" width="8.375" style="55" bestFit="1" customWidth="1"/>
    <col min="2325" max="2325" width="7.875" style="55" bestFit="1" customWidth="1"/>
    <col min="2326" max="2326" width="9.75" style="55" bestFit="1" customWidth="1"/>
    <col min="2327" max="2560" width="9" style="55"/>
    <col min="2561" max="2561" width="4" style="55" bestFit="1" customWidth="1"/>
    <col min="2562" max="2562" width="17.375" style="55" bestFit="1" customWidth="1"/>
    <col min="2563" max="2563" width="10.5" style="55" bestFit="1" customWidth="1"/>
    <col min="2564" max="2564" width="10" style="55" bestFit="1" customWidth="1"/>
    <col min="2565" max="2565" width="9.125" style="55" bestFit="1" customWidth="1"/>
    <col min="2566" max="2566" width="9.75" style="55" bestFit="1" customWidth="1"/>
    <col min="2567" max="2567" width="10.125" style="55" bestFit="1" customWidth="1"/>
    <col min="2568" max="2568" width="9.25" style="55" bestFit="1" customWidth="1"/>
    <col min="2569" max="2569" width="0" style="55" hidden="1" bestFit="1" customWidth="1"/>
    <col min="2570" max="2570" width="9.5" style="55" bestFit="1" customWidth="1"/>
    <col min="2571" max="2571" width="7.625" style="55" bestFit="1" customWidth="1"/>
    <col min="2572" max="2572" width="8.125" style="55" bestFit="1" customWidth="1"/>
    <col min="2573" max="2573" width="8.75" style="55" bestFit="1" customWidth="1"/>
    <col min="2574" max="2575" width="8.125" style="55" bestFit="1" customWidth="1"/>
    <col min="2576" max="2576" width="8.25" style="55" bestFit="1" customWidth="1"/>
    <col min="2577" max="2577" width="0" style="55" hidden="1" bestFit="1" customWidth="1"/>
    <col min="2578" max="2578" width="7.125" style="55" bestFit="1" customWidth="1"/>
    <col min="2579" max="2579" width="7.875" style="55" bestFit="1" customWidth="1"/>
    <col min="2580" max="2580" width="8.375" style="55" bestFit="1" customWidth="1"/>
    <col min="2581" max="2581" width="7.875" style="55" bestFit="1" customWidth="1"/>
    <col min="2582" max="2582" width="9.75" style="55" bestFit="1" customWidth="1"/>
    <col min="2583" max="2816" width="9" style="55"/>
    <col min="2817" max="2817" width="4" style="55" bestFit="1" customWidth="1"/>
    <col min="2818" max="2818" width="17.375" style="55" bestFit="1" customWidth="1"/>
    <col min="2819" max="2819" width="10.5" style="55" bestFit="1" customWidth="1"/>
    <col min="2820" max="2820" width="10" style="55" bestFit="1" customWidth="1"/>
    <col min="2821" max="2821" width="9.125" style="55" bestFit="1" customWidth="1"/>
    <col min="2822" max="2822" width="9.75" style="55" bestFit="1" customWidth="1"/>
    <col min="2823" max="2823" width="10.125" style="55" bestFit="1" customWidth="1"/>
    <col min="2824" max="2824" width="9.25" style="55" bestFit="1" customWidth="1"/>
    <col min="2825" max="2825" width="0" style="55" hidden="1" bestFit="1" customWidth="1"/>
    <col min="2826" max="2826" width="9.5" style="55" bestFit="1" customWidth="1"/>
    <col min="2827" max="2827" width="7.625" style="55" bestFit="1" customWidth="1"/>
    <col min="2828" max="2828" width="8.125" style="55" bestFit="1" customWidth="1"/>
    <col min="2829" max="2829" width="8.75" style="55" bestFit="1" customWidth="1"/>
    <col min="2830" max="2831" width="8.125" style="55" bestFit="1" customWidth="1"/>
    <col min="2832" max="2832" width="8.25" style="55" bestFit="1" customWidth="1"/>
    <col min="2833" max="2833" width="0" style="55" hidden="1" bestFit="1" customWidth="1"/>
    <col min="2834" max="2834" width="7.125" style="55" bestFit="1" customWidth="1"/>
    <col min="2835" max="2835" width="7.875" style="55" bestFit="1" customWidth="1"/>
    <col min="2836" max="2836" width="8.375" style="55" bestFit="1" customWidth="1"/>
    <col min="2837" max="2837" width="7.875" style="55" bestFit="1" customWidth="1"/>
    <col min="2838" max="2838" width="9.75" style="55" bestFit="1" customWidth="1"/>
    <col min="2839" max="3072" width="9" style="55"/>
    <col min="3073" max="3073" width="4" style="55" bestFit="1" customWidth="1"/>
    <col min="3074" max="3074" width="17.375" style="55" bestFit="1" customWidth="1"/>
    <col min="3075" max="3075" width="10.5" style="55" bestFit="1" customWidth="1"/>
    <col min="3076" max="3076" width="10" style="55" bestFit="1" customWidth="1"/>
    <col min="3077" max="3077" width="9.125" style="55" bestFit="1" customWidth="1"/>
    <col min="3078" max="3078" width="9.75" style="55" bestFit="1" customWidth="1"/>
    <col min="3079" max="3079" width="10.125" style="55" bestFit="1" customWidth="1"/>
    <col min="3080" max="3080" width="9.25" style="55" bestFit="1" customWidth="1"/>
    <col min="3081" max="3081" width="0" style="55" hidden="1" bestFit="1" customWidth="1"/>
    <col min="3082" max="3082" width="9.5" style="55" bestFit="1" customWidth="1"/>
    <col min="3083" max="3083" width="7.625" style="55" bestFit="1" customWidth="1"/>
    <col min="3084" max="3084" width="8.125" style="55" bestFit="1" customWidth="1"/>
    <col min="3085" max="3085" width="8.75" style="55" bestFit="1" customWidth="1"/>
    <col min="3086" max="3087" width="8.125" style="55" bestFit="1" customWidth="1"/>
    <col min="3088" max="3088" width="8.25" style="55" bestFit="1" customWidth="1"/>
    <col min="3089" max="3089" width="0" style="55" hidden="1" bestFit="1" customWidth="1"/>
    <col min="3090" max="3090" width="7.125" style="55" bestFit="1" customWidth="1"/>
    <col min="3091" max="3091" width="7.875" style="55" bestFit="1" customWidth="1"/>
    <col min="3092" max="3092" width="8.375" style="55" bestFit="1" customWidth="1"/>
    <col min="3093" max="3093" width="7.875" style="55" bestFit="1" customWidth="1"/>
    <col min="3094" max="3094" width="9.75" style="55" bestFit="1" customWidth="1"/>
    <col min="3095" max="3328" width="9" style="55"/>
    <col min="3329" max="3329" width="4" style="55" bestFit="1" customWidth="1"/>
    <col min="3330" max="3330" width="17.375" style="55" bestFit="1" customWidth="1"/>
    <col min="3331" max="3331" width="10.5" style="55" bestFit="1" customWidth="1"/>
    <col min="3332" max="3332" width="10" style="55" bestFit="1" customWidth="1"/>
    <col min="3333" max="3333" width="9.125" style="55" bestFit="1" customWidth="1"/>
    <col min="3334" max="3334" width="9.75" style="55" bestFit="1" customWidth="1"/>
    <col min="3335" max="3335" width="10.125" style="55" bestFit="1" customWidth="1"/>
    <col min="3336" max="3336" width="9.25" style="55" bestFit="1" customWidth="1"/>
    <col min="3337" max="3337" width="0" style="55" hidden="1" bestFit="1" customWidth="1"/>
    <col min="3338" max="3338" width="9.5" style="55" bestFit="1" customWidth="1"/>
    <col min="3339" max="3339" width="7.625" style="55" bestFit="1" customWidth="1"/>
    <col min="3340" max="3340" width="8.125" style="55" bestFit="1" customWidth="1"/>
    <col min="3341" max="3341" width="8.75" style="55" bestFit="1" customWidth="1"/>
    <col min="3342" max="3343" width="8.125" style="55" bestFit="1" customWidth="1"/>
    <col min="3344" max="3344" width="8.25" style="55" bestFit="1" customWidth="1"/>
    <col min="3345" max="3345" width="0" style="55" hidden="1" bestFit="1" customWidth="1"/>
    <col min="3346" max="3346" width="7.125" style="55" bestFit="1" customWidth="1"/>
    <col min="3347" max="3347" width="7.875" style="55" bestFit="1" customWidth="1"/>
    <col min="3348" max="3348" width="8.375" style="55" bestFit="1" customWidth="1"/>
    <col min="3349" max="3349" width="7.875" style="55" bestFit="1" customWidth="1"/>
    <col min="3350" max="3350" width="9.75" style="55" bestFit="1" customWidth="1"/>
    <col min="3351" max="3584" width="9" style="55"/>
    <col min="3585" max="3585" width="4" style="55" bestFit="1" customWidth="1"/>
    <col min="3586" max="3586" width="17.375" style="55" bestFit="1" customWidth="1"/>
    <col min="3587" max="3587" width="10.5" style="55" bestFit="1" customWidth="1"/>
    <col min="3588" max="3588" width="10" style="55" bestFit="1" customWidth="1"/>
    <col min="3589" max="3589" width="9.125" style="55" bestFit="1" customWidth="1"/>
    <col min="3590" max="3590" width="9.75" style="55" bestFit="1" customWidth="1"/>
    <col min="3591" max="3591" width="10.125" style="55" bestFit="1" customWidth="1"/>
    <col min="3592" max="3592" width="9.25" style="55" bestFit="1" customWidth="1"/>
    <col min="3593" max="3593" width="0" style="55" hidden="1" bestFit="1" customWidth="1"/>
    <col min="3594" max="3594" width="9.5" style="55" bestFit="1" customWidth="1"/>
    <col min="3595" max="3595" width="7.625" style="55" bestFit="1" customWidth="1"/>
    <col min="3596" max="3596" width="8.125" style="55" bestFit="1" customWidth="1"/>
    <col min="3597" max="3597" width="8.75" style="55" bestFit="1" customWidth="1"/>
    <col min="3598" max="3599" width="8.125" style="55" bestFit="1" customWidth="1"/>
    <col min="3600" max="3600" width="8.25" style="55" bestFit="1" customWidth="1"/>
    <col min="3601" max="3601" width="0" style="55" hidden="1" bestFit="1" customWidth="1"/>
    <col min="3602" max="3602" width="7.125" style="55" bestFit="1" customWidth="1"/>
    <col min="3603" max="3603" width="7.875" style="55" bestFit="1" customWidth="1"/>
    <col min="3604" max="3604" width="8.375" style="55" bestFit="1" customWidth="1"/>
    <col min="3605" max="3605" width="7.875" style="55" bestFit="1" customWidth="1"/>
    <col min="3606" max="3606" width="9.75" style="55" bestFit="1" customWidth="1"/>
    <col min="3607" max="3840" width="9" style="55"/>
    <col min="3841" max="3841" width="4" style="55" bestFit="1" customWidth="1"/>
    <col min="3842" max="3842" width="17.375" style="55" bestFit="1" customWidth="1"/>
    <col min="3843" max="3843" width="10.5" style="55" bestFit="1" customWidth="1"/>
    <col min="3844" max="3844" width="10" style="55" bestFit="1" customWidth="1"/>
    <col min="3845" max="3845" width="9.125" style="55" bestFit="1" customWidth="1"/>
    <col min="3846" max="3846" width="9.75" style="55" bestFit="1" customWidth="1"/>
    <col min="3847" max="3847" width="10.125" style="55" bestFit="1" customWidth="1"/>
    <col min="3848" max="3848" width="9.25" style="55" bestFit="1" customWidth="1"/>
    <col min="3849" max="3849" width="0" style="55" hidden="1" bestFit="1" customWidth="1"/>
    <col min="3850" max="3850" width="9.5" style="55" bestFit="1" customWidth="1"/>
    <col min="3851" max="3851" width="7.625" style="55" bestFit="1" customWidth="1"/>
    <col min="3852" max="3852" width="8.125" style="55" bestFit="1" customWidth="1"/>
    <col min="3853" max="3853" width="8.75" style="55" bestFit="1" customWidth="1"/>
    <col min="3854" max="3855" width="8.125" style="55" bestFit="1" customWidth="1"/>
    <col min="3856" max="3856" width="8.25" style="55" bestFit="1" customWidth="1"/>
    <col min="3857" max="3857" width="0" style="55" hidden="1" bestFit="1" customWidth="1"/>
    <col min="3858" max="3858" width="7.125" style="55" bestFit="1" customWidth="1"/>
    <col min="3859" max="3859" width="7.875" style="55" bestFit="1" customWidth="1"/>
    <col min="3860" max="3860" width="8.375" style="55" bestFit="1" customWidth="1"/>
    <col min="3861" max="3861" width="7.875" style="55" bestFit="1" customWidth="1"/>
    <col min="3862" max="3862" width="9.75" style="55" bestFit="1" customWidth="1"/>
    <col min="3863" max="4096" width="9" style="55"/>
    <col min="4097" max="4097" width="4" style="55" bestFit="1" customWidth="1"/>
    <col min="4098" max="4098" width="17.375" style="55" bestFit="1" customWidth="1"/>
    <col min="4099" max="4099" width="10.5" style="55" bestFit="1" customWidth="1"/>
    <col min="4100" max="4100" width="10" style="55" bestFit="1" customWidth="1"/>
    <col min="4101" max="4101" width="9.125" style="55" bestFit="1" customWidth="1"/>
    <col min="4102" max="4102" width="9.75" style="55" bestFit="1" customWidth="1"/>
    <col min="4103" max="4103" width="10.125" style="55" bestFit="1" customWidth="1"/>
    <col min="4104" max="4104" width="9.25" style="55" bestFit="1" customWidth="1"/>
    <col min="4105" max="4105" width="0" style="55" hidden="1" bestFit="1" customWidth="1"/>
    <col min="4106" max="4106" width="9.5" style="55" bestFit="1" customWidth="1"/>
    <col min="4107" max="4107" width="7.625" style="55" bestFit="1" customWidth="1"/>
    <col min="4108" max="4108" width="8.125" style="55" bestFit="1" customWidth="1"/>
    <col min="4109" max="4109" width="8.75" style="55" bestFit="1" customWidth="1"/>
    <col min="4110" max="4111" width="8.125" style="55" bestFit="1" customWidth="1"/>
    <col min="4112" max="4112" width="8.25" style="55" bestFit="1" customWidth="1"/>
    <col min="4113" max="4113" width="0" style="55" hidden="1" bestFit="1" customWidth="1"/>
    <col min="4114" max="4114" width="7.125" style="55" bestFit="1" customWidth="1"/>
    <col min="4115" max="4115" width="7.875" style="55" bestFit="1" customWidth="1"/>
    <col min="4116" max="4116" width="8.375" style="55" bestFit="1" customWidth="1"/>
    <col min="4117" max="4117" width="7.875" style="55" bestFit="1" customWidth="1"/>
    <col min="4118" max="4118" width="9.75" style="55" bestFit="1" customWidth="1"/>
    <col min="4119" max="4352" width="9" style="55"/>
    <col min="4353" max="4353" width="4" style="55" bestFit="1" customWidth="1"/>
    <col min="4354" max="4354" width="17.375" style="55" bestFit="1" customWidth="1"/>
    <col min="4355" max="4355" width="10.5" style="55" bestFit="1" customWidth="1"/>
    <col min="4356" max="4356" width="10" style="55" bestFit="1" customWidth="1"/>
    <col min="4357" max="4357" width="9.125" style="55" bestFit="1" customWidth="1"/>
    <col min="4358" max="4358" width="9.75" style="55" bestFit="1" customWidth="1"/>
    <col min="4359" max="4359" width="10.125" style="55" bestFit="1" customWidth="1"/>
    <col min="4360" max="4360" width="9.25" style="55" bestFit="1" customWidth="1"/>
    <col min="4361" max="4361" width="0" style="55" hidden="1" bestFit="1" customWidth="1"/>
    <col min="4362" max="4362" width="9.5" style="55" bestFit="1" customWidth="1"/>
    <col min="4363" max="4363" width="7.625" style="55" bestFit="1" customWidth="1"/>
    <col min="4364" max="4364" width="8.125" style="55" bestFit="1" customWidth="1"/>
    <col min="4365" max="4365" width="8.75" style="55" bestFit="1" customWidth="1"/>
    <col min="4366" max="4367" width="8.125" style="55" bestFit="1" customWidth="1"/>
    <col min="4368" max="4368" width="8.25" style="55" bestFit="1" customWidth="1"/>
    <col min="4369" max="4369" width="0" style="55" hidden="1" bestFit="1" customWidth="1"/>
    <col min="4370" max="4370" width="7.125" style="55" bestFit="1" customWidth="1"/>
    <col min="4371" max="4371" width="7.875" style="55" bestFit="1" customWidth="1"/>
    <col min="4372" max="4372" width="8.375" style="55" bestFit="1" customWidth="1"/>
    <col min="4373" max="4373" width="7.875" style="55" bestFit="1" customWidth="1"/>
    <col min="4374" max="4374" width="9.75" style="55" bestFit="1" customWidth="1"/>
    <col min="4375" max="4608" width="9" style="55"/>
    <col min="4609" max="4609" width="4" style="55" bestFit="1" customWidth="1"/>
    <col min="4610" max="4610" width="17.375" style="55" bestFit="1" customWidth="1"/>
    <col min="4611" max="4611" width="10.5" style="55" bestFit="1" customWidth="1"/>
    <col min="4612" max="4612" width="10" style="55" bestFit="1" customWidth="1"/>
    <col min="4613" max="4613" width="9.125" style="55" bestFit="1" customWidth="1"/>
    <col min="4614" max="4614" width="9.75" style="55" bestFit="1" customWidth="1"/>
    <col min="4615" max="4615" width="10.125" style="55" bestFit="1" customWidth="1"/>
    <col min="4616" max="4616" width="9.25" style="55" bestFit="1" customWidth="1"/>
    <col min="4617" max="4617" width="0" style="55" hidden="1" bestFit="1" customWidth="1"/>
    <col min="4618" max="4618" width="9.5" style="55" bestFit="1" customWidth="1"/>
    <col min="4619" max="4619" width="7.625" style="55" bestFit="1" customWidth="1"/>
    <col min="4620" max="4620" width="8.125" style="55" bestFit="1" customWidth="1"/>
    <col min="4621" max="4621" width="8.75" style="55" bestFit="1" customWidth="1"/>
    <col min="4622" max="4623" width="8.125" style="55" bestFit="1" customWidth="1"/>
    <col min="4624" max="4624" width="8.25" style="55" bestFit="1" customWidth="1"/>
    <col min="4625" max="4625" width="0" style="55" hidden="1" bestFit="1" customWidth="1"/>
    <col min="4626" max="4626" width="7.125" style="55" bestFit="1" customWidth="1"/>
    <col min="4627" max="4627" width="7.875" style="55" bestFit="1" customWidth="1"/>
    <col min="4628" max="4628" width="8.375" style="55" bestFit="1" customWidth="1"/>
    <col min="4629" max="4629" width="7.875" style="55" bestFit="1" customWidth="1"/>
    <col min="4630" max="4630" width="9.75" style="55" bestFit="1" customWidth="1"/>
    <col min="4631" max="4864" width="9" style="55"/>
    <col min="4865" max="4865" width="4" style="55" bestFit="1" customWidth="1"/>
    <col min="4866" max="4866" width="17.375" style="55" bestFit="1" customWidth="1"/>
    <col min="4867" max="4867" width="10.5" style="55" bestFit="1" customWidth="1"/>
    <col min="4868" max="4868" width="10" style="55" bestFit="1" customWidth="1"/>
    <col min="4869" max="4869" width="9.125" style="55" bestFit="1" customWidth="1"/>
    <col min="4870" max="4870" width="9.75" style="55" bestFit="1" customWidth="1"/>
    <col min="4871" max="4871" width="10.125" style="55" bestFit="1" customWidth="1"/>
    <col min="4872" max="4872" width="9.25" style="55" bestFit="1" customWidth="1"/>
    <col min="4873" max="4873" width="0" style="55" hidden="1" bestFit="1" customWidth="1"/>
    <col min="4874" max="4874" width="9.5" style="55" bestFit="1" customWidth="1"/>
    <col min="4875" max="4875" width="7.625" style="55" bestFit="1" customWidth="1"/>
    <col min="4876" max="4876" width="8.125" style="55" bestFit="1" customWidth="1"/>
    <col min="4877" max="4877" width="8.75" style="55" bestFit="1" customWidth="1"/>
    <col min="4878" max="4879" width="8.125" style="55" bestFit="1" customWidth="1"/>
    <col min="4880" max="4880" width="8.25" style="55" bestFit="1" customWidth="1"/>
    <col min="4881" max="4881" width="0" style="55" hidden="1" bestFit="1" customWidth="1"/>
    <col min="4882" max="4882" width="7.125" style="55" bestFit="1" customWidth="1"/>
    <col min="4883" max="4883" width="7.875" style="55" bestFit="1" customWidth="1"/>
    <col min="4884" max="4884" width="8.375" style="55" bestFit="1" customWidth="1"/>
    <col min="4885" max="4885" width="7.875" style="55" bestFit="1" customWidth="1"/>
    <col min="4886" max="4886" width="9.75" style="55" bestFit="1" customWidth="1"/>
    <col min="4887" max="5120" width="9" style="55"/>
    <col min="5121" max="5121" width="4" style="55" bestFit="1" customWidth="1"/>
    <col min="5122" max="5122" width="17.375" style="55" bestFit="1" customWidth="1"/>
    <col min="5123" max="5123" width="10.5" style="55" bestFit="1" customWidth="1"/>
    <col min="5124" max="5124" width="10" style="55" bestFit="1" customWidth="1"/>
    <col min="5125" max="5125" width="9.125" style="55" bestFit="1" customWidth="1"/>
    <col min="5126" max="5126" width="9.75" style="55" bestFit="1" customWidth="1"/>
    <col min="5127" max="5127" width="10.125" style="55" bestFit="1" customWidth="1"/>
    <col min="5128" max="5128" width="9.25" style="55" bestFit="1" customWidth="1"/>
    <col min="5129" max="5129" width="0" style="55" hidden="1" bestFit="1" customWidth="1"/>
    <col min="5130" max="5130" width="9.5" style="55" bestFit="1" customWidth="1"/>
    <col min="5131" max="5131" width="7.625" style="55" bestFit="1" customWidth="1"/>
    <col min="5132" max="5132" width="8.125" style="55" bestFit="1" customWidth="1"/>
    <col min="5133" max="5133" width="8.75" style="55" bestFit="1" customWidth="1"/>
    <col min="5134" max="5135" width="8.125" style="55" bestFit="1" customWidth="1"/>
    <col min="5136" max="5136" width="8.25" style="55" bestFit="1" customWidth="1"/>
    <col min="5137" max="5137" width="0" style="55" hidden="1" bestFit="1" customWidth="1"/>
    <col min="5138" max="5138" width="7.125" style="55" bestFit="1" customWidth="1"/>
    <col min="5139" max="5139" width="7.875" style="55" bestFit="1" customWidth="1"/>
    <col min="5140" max="5140" width="8.375" style="55" bestFit="1" customWidth="1"/>
    <col min="5141" max="5141" width="7.875" style="55" bestFit="1" customWidth="1"/>
    <col min="5142" max="5142" width="9.75" style="55" bestFit="1" customWidth="1"/>
    <col min="5143" max="5376" width="9" style="55"/>
    <col min="5377" max="5377" width="4" style="55" bestFit="1" customWidth="1"/>
    <col min="5378" max="5378" width="17.375" style="55" bestFit="1" customWidth="1"/>
    <col min="5379" max="5379" width="10.5" style="55" bestFit="1" customWidth="1"/>
    <col min="5380" max="5380" width="10" style="55" bestFit="1" customWidth="1"/>
    <col min="5381" max="5381" width="9.125" style="55" bestFit="1" customWidth="1"/>
    <col min="5382" max="5382" width="9.75" style="55" bestFit="1" customWidth="1"/>
    <col min="5383" max="5383" width="10.125" style="55" bestFit="1" customWidth="1"/>
    <col min="5384" max="5384" width="9.25" style="55" bestFit="1" customWidth="1"/>
    <col min="5385" max="5385" width="0" style="55" hidden="1" bestFit="1" customWidth="1"/>
    <col min="5386" max="5386" width="9.5" style="55" bestFit="1" customWidth="1"/>
    <col min="5387" max="5387" width="7.625" style="55" bestFit="1" customWidth="1"/>
    <col min="5388" max="5388" width="8.125" style="55" bestFit="1" customWidth="1"/>
    <col min="5389" max="5389" width="8.75" style="55" bestFit="1" customWidth="1"/>
    <col min="5390" max="5391" width="8.125" style="55" bestFit="1" customWidth="1"/>
    <col min="5392" max="5392" width="8.25" style="55" bestFit="1" customWidth="1"/>
    <col min="5393" max="5393" width="0" style="55" hidden="1" bestFit="1" customWidth="1"/>
    <col min="5394" max="5394" width="7.125" style="55" bestFit="1" customWidth="1"/>
    <col min="5395" max="5395" width="7.875" style="55" bestFit="1" customWidth="1"/>
    <col min="5396" max="5396" width="8.375" style="55" bestFit="1" customWidth="1"/>
    <col min="5397" max="5397" width="7.875" style="55" bestFit="1" customWidth="1"/>
    <col min="5398" max="5398" width="9.75" style="55" bestFit="1" customWidth="1"/>
    <col min="5399" max="5632" width="9" style="55"/>
    <col min="5633" max="5633" width="4" style="55" bestFit="1" customWidth="1"/>
    <col min="5634" max="5634" width="17.375" style="55" bestFit="1" customWidth="1"/>
    <col min="5635" max="5635" width="10.5" style="55" bestFit="1" customWidth="1"/>
    <col min="5636" max="5636" width="10" style="55" bestFit="1" customWidth="1"/>
    <col min="5637" max="5637" width="9.125" style="55" bestFit="1" customWidth="1"/>
    <col min="5638" max="5638" width="9.75" style="55" bestFit="1" customWidth="1"/>
    <col min="5639" max="5639" width="10.125" style="55" bestFit="1" customWidth="1"/>
    <col min="5640" max="5640" width="9.25" style="55" bestFit="1" customWidth="1"/>
    <col min="5641" max="5641" width="0" style="55" hidden="1" bestFit="1" customWidth="1"/>
    <col min="5642" max="5642" width="9.5" style="55" bestFit="1" customWidth="1"/>
    <col min="5643" max="5643" width="7.625" style="55" bestFit="1" customWidth="1"/>
    <col min="5644" max="5644" width="8.125" style="55" bestFit="1" customWidth="1"/>
    <col min="5645" max="5645" width="8.75" style="55" bestFit="1" customWidth="1"/>
    <col min="5646" max="5647" width="8.125" style="55" bestFit="1" customWidth="1"/>
    <col min="5648" max="5648" width="8.25" style="55" bestFit="1" customWidth="1"/>
    <col min="5649" max="5649" width="0" style="55" hidden="1" bestFit="1" customWidth="1"/>
    <col min="5650" max="5650" width="7.125" style="55" bestFit="1" customWidth="1"/>
    <col min="5651" max="5651" width="7.875" style="55" bestFit="1" customWidth="1"/>
    <col min="5652" max="5652" width="8.375" style="55" bestFit="1" customWidth="1"/>
    <col min="5653" max="5653" width="7.875" style="55" bestFit="1" customWidth="1"/>
    <col min="5654" max="5654" width="9.75" style="55" bestFit="1" customWidth="1"/>
    <col min="5655" max="5888" width="9" style="55"/>
    <col min="5889" max="5889" width="4" style="55" bestFit="1" customWidth="1"/>
    <col min="5890" max="5890" width="17.375" style="55" bestFit="1" customWidth="1"/>
    <col min="5891" max="5891" width="10.5" style="55" bestFit="1" customWidth="1"/>
    <col min="5892" max="5892" width="10" style="55" bestFit="1" customWidth="1"/>
    <col min="5893" max="5893" width="9.125" style="55" bestFit="1" customWidth="1"/>
    <col min="5894" max="5894" width="9.75" style="55" bestFit="1" customWidth="1"/>
    <col min="5895" max="5895" width="10.125" style="55" bestFit="1" customWidth="1"/>
    <col min="5896" max="5896" width="9.25" style="55" bestFit="1" customWidth="1"/>
    <col min="5897" max="5897" width="0" style="55" hidden="1" bestFit="1" customWidth="1"/>
    <col min="5898" max="5898" width="9.5" style="55" bestFit="1" customWidth="1"/>
    <col min="5899" max="5899" width="7.625" style="55" bestFit="1" customWidth="1"/>
    <col min="5900" max="5900" width="8.125" style="55" bestFit="1" customWidth="1"/>
    <col min="5901" max="5901" width="8.75" style="55" bestFit="1" customWidth="1"/>
    <col min="5902" max="5903" width="8.125" style="55" bestFit="1" customWidth="1"/>
    <col min="5904" max="5904" width="8.25" style="55" bestFit="1" customWidth="1"/>
    <col min="5905" max="5905" width="0" style="55" hidden="1" bestFit="1" customWidth="1"/>
    <col min="5906" max="5906" width="7.125" style="55" bestFit="1" customWidth="1"/>
    <col min="5907" max="5907" width="7.875" style="55" bestFit="1" customWidth="1"/>
    <col min="5908" max="5908" width="8.375" style="55" bestFit="1" customWidth="1"/>
    <col min="5909" max="5909" width="7.875" style="55" bestFit="1" customWidth="1"/>
    <col min="5910" max="5910" width="9.75" style="55" bestFit="1" customWidth="1"/>
    <col min="5911" max="6144" width="9" style="55"/>
    <col min="6145" max="6145" width="4" style="55" bestFit="1" customWidth="1"/>
    <col min="6146" max="6146" width="17.375" style="55" bestFit="1" customWidth="1"/>
    <col min="6147" max="6147" width="10.5" style="55" bestFit="1" customWidth="1"/>
    <col min="6148" max="6148" width="10" style="55" bestFit="1" customWidth="1"/>
    <col min="6149" max="6149" width="9.125" style="55" bestFit="1" customWidth="1"/>
    <col min="6150" max="6150" width="9.75" style="55" bestFit="1" customWidth="1"/>
    <col min="6151" max="6151" width="10.125" style="55" bestFit="1" customWidth="1"/>
    <col min="6152" max="6152" width="9.25" style="55" bestFit="1" customWidth="1"/>
    <col min="6153" max="6153" width="0" style="55" hidden="1" bestFit="1" customWidth="1"/>
    <col min="6154" max="6154" width="9.5" style="55" bestFit="1" customWidth="1"/>
    <col min="6155" max="6155" width="7.625" style="55" bestFit="1" customWidth="1"/>
    <col min="6156" max="6156" width="8.125" style="55" bestFit="1" customWidth="1"/>
    <col min="6157" max="6157" width="8.75" style="55" bestFit="1" customWidth="1"/>
    <col min="6158" max="6159" width="8.125" style="55" bestFit="1" customWidth="1"/>
    <col min="6160" max="6160" width="8.25" style="55" bestFit="1" customWidth="1"/>
    <col min="6161" max="6161" width="0" style="55" hidden="1" bestFit="1" customWidth="1"/>
    <col min="6162" max="6162" width="7.125" style="55" bestFit="1" customWidth="1"/>
    <col min="6163" max="6163" width="7.875" style="55" bestFit="1" customWidth="1"/>
    <col min="6164" max="6164" width="8.375" style="55" bestFit="1" customWidth="1"/>
    <col min="6165" max="6165" width="7.875" style="55" bestFit="1" customWidth="1"/>
    <col min="6166" max="6166" width="9.75" style="55" bestFit="1" customWidth="1"/>
    <col min="6167" max="6400" width="9" style="55"/>
    <col min="6401" max="6401" width="4" style="55" bestFit="1" customWidth="1"/>
    <col min="6402" max="6402" width="17.375" style="55" bestFit="1" customWidth="1"/>
    <col min="6403" max="6403" width="10.5" style="55" bestFit="1" customWidth="1"/>
    <col min="6404" max="6404" width="10" style="55" bestFit="1" customWidth="1"/>
    <col min="6405" max="6405" width="9.125" style="55" bestFit="1" customWidth="1"/>
    <col min="6406" max="6406" width="9.75" style="55" bestFit="1" customWidth="1"/>
    <col min="6407" max="6407" width="10.125" style="55" bestFit="1" customWidth="1"/>
    <col min="6408" max="6408" width="9.25" style="55" bestFit="1" customWidth="1"/>
    <col min="6409" max="6409" width="0" style="55" hidden="1" bestFit="1" customWidth="1"/>
    <col min="6410" max="6410" width="9.5" style="55" bestFit="1" customWidth="1"/>
    <col min="6411" max="6411" width="7.625" style="55" bestFit="1" customWidth="1"/>
    <col min="6412" max="6412" width="8.125" style="55" bestFit="1" customWidth="1"/>
    <col min="6413" max="6413" width="8.75" style="55" bestFit="1" customWidth="1"/>
    <col min="6414" max="6415" width="8.125" style="55" bestFit="1" customWidth="1"/>
    <col min="6416" max="6416" width="8.25" style="55" bestFit="1" customWidth="1"/>
    <col min="6417" max="6417" width="0" style="55" hidden="1" bestFit="1" customWidth="1"/>
    <col min="6418" max="6418" width="7.125" style="55" bestFit="1" customWidth="1"/>
    <col min="6419" max="6419" width="7.875" style="55" bestFit="1" customWidth="1"/>
    <col min="6420" max="6420" width="8.375" style="55" bestFit="1" customWidth="1"/>
    <col min="6421" max="6421" width="7.875" style="55" bestFit="1" customWidth="1"/>
    <col min="6422" max="6422" width="9.75" style="55" bestFit="1" customWidth="1"/>
    <col min="6423" max="6656" width="9" style="55"/>
    <col min="6657" max="6657" width="4" style="55" bestFit="1" customWidth="1"/>
    <col min="6658" max="6658" width="17.375" style="55" bestFit="1" customWidth="1"/>
    <col min="6659" max="6659" width="10.5" style="55" bestFit="1" customWidth="1"/>
    <col min="6660" max="6660" width="10" style="55" bestFit="1" customWidth="1"/>
    <col min="6661" max="6661" width="9.125" style="55" bestFit="1" customWidth="1"/>
    <col min="6662" max="6662" width="9.75" style="55" bestFit="1" customWidth="1"/>
    <col min="6663" max="6663" width="10.125" style="55" bestFit="1" customWidth="1"/>
    <col min="6664" max="6664" width="9.25" style="55" bestFit="1" customWidth="1"/>
    <col min="6665" max="6665" width="0" style="55" hidden="1" bestFit="1" customWidth="1"/>
    <col min="6666" max="6666" width="9.5" style="55" bestFit="1" customWidth="1"/>
    <col min="6667" max="6667" width="7.625" style="55" bestFit="1" customWidth="1"/>
    <col min="6668" max="6668" width="8.125" style="55" bestFit="1" customWidth="1"/>
    <col min="6669" max="6669" width="8.75" style="55" bestFit="1" customWidth="1"/>
    <col min="6670" max="6671" width="8.125" style="55" bestFit="1" customWidth="1"/>
    <col min="6672" max="6672" width="8.25" style="55" bestFit="1" customWidth="1"/>
    <col min="6673" max="6673" width="0" style="55" hidden="1" bestFit="1" customWidth="1"/>
    <col min="6674" max="6674" width="7.125" style="55" bestFit="1" customWidth="1"/>
    <col min="6675" max="6675" width="7.875" style="55" bestFit="1" customWidth="1"/>
    <col min="6676" max="6676" width="8.375" style="55" bestFit="1" customWidth="1"/>
    <col min="6677" max="6677" width="7.875" style="55" bestFit="1" customWidth="1"/>
    <col min="6678" max="6678" width="9.75" style="55" bestFit="1" customWidth="1"/>
    <col min="6679" max="6912" width="9" style="55"/>
    <col min="6913" max="6913" width="4" style="55" bestFit="1" customWidth="1"/>
    <col min="6914" max="6914" width="17.375" style="55" bestFit="1" customWidth="1"/>
    <col min="6915" max="6915" width="10.5" style="55" bestFit="1" customWidth="1"/>
    <col min="6916" max="6916" width="10" style="55" bestFit="1" customWidth="1"/>
    <col min="6917" max="6917" width="9.125" style="55" bestFit="1" customWidth="1"/>
    <col min="6918" max="6918" width="9.75" style="55" bestFit="1" customWidth="1"/>
    <col min="6919" max="6919" width="10.125" style="55" bestFit="1" customWidth="1"/>
    <col min="6920" max="6920" width="9.25" style="55" bestFit="1" customWidth="1"/>
    <col min="6921" max="6921" width="0" style="55" hidden="1" bestFit="1" customWidth="1"/>
    <col min="6922" max="6922" width="9.5" style="55" bestFit="1" customWidth="1"/>
    <col min="6923" max="6923" width="7.625" style="55" bestFit="1" customWidth="1"/>
    <col min="6924" max="6924" width="8.125" style="55" bestFit="1" customWidth="1"/>
    <col min="6925" max="6925" width="8.75" style="55" bestFit="1" customWidth="1"/>
    <col min="6926" max="6927" width="8.125" style="55" bestFit="1" customWidth="1"/>
    <col min="6928" max="6928" width="8.25" style="55" bestFit="1" customWidth="1"/>
    <col min="6929" max="6929" width="0" style="55" hidden="1" bestFit="1" customWidth="1"/>
    <col min="6930" max="6930" width="7.125" style="55" bestFit="1" customWidth="1"/>
    <col min="6931" max="6931" width="7.875" style="55" bestFit="1" customWidth="1"/>
    <col min="6932" max="6932" width="8.375" style="55" bestFit="1" customWidth="1"/>
    <col min="6933" max="6933" width="7.875" style="55" bestFit="1" customWidth="1"/>
    <col min="6934" max="6934" width="9.75" style="55" bestFit="1" customWidth="1"/>
    <col min="6935" max="7168" width="9" style="55"/>
    <col min="7169" max="7169" width="4" style="55" bestFit="1" customWidth="1"/>
    <col min="7170" max="7170" width="17.375" style="55" bestFit="1" customWidth="1"/>
    <col min="7171" max="7171" width="10.5" style="55" bestFit="1" customWidth="1"/>
    <col min="7172" max="7172" width="10" style="55" bestFit="1" customWidth="1"/>
    <col min="7173" max="7173" width="9.125" style="55" bestFit="1" customWidth="1"/>
    <col min="7174" max="7174" width="9.75" style="55" bestFit="1" customWidth="1"/>
    <col min="7175" max="7175" width="10.125" style="55" bestFit="1" customWidth="1"/>
    <col min="7176" max="7176" width="9.25" style="55" bestFit="1" customWidth="1"/>
    <col min="7177" max="7177" width="0" style="55" hidden="1" bestFit="1" customWidth="1"/>
    <col min="7178" max="7178" width="9.5" style="55" bestFit="1" customWidth="1"/>
    <col min="7179" max="7179" width="7.625" style="55" bestFit="1" customWidth="1"/>
    <col min="7180" max="7180" width="8.125" style="55" bestFit="1" customWidth="1"/>
    <col min="7181" max="7181" width="8.75" style="55" bestFit="1" customWidth="1"/>
    <col min="7182" max="7183" width="8.125" style="55" bestFit="1" customWidth="1"/>
    <col min="7184" max="7184" width="8.25" style="55" bestFit="1" customWidth="1"/>
    <col min="7185" max="7185" width="0" style="55" hidden="1" bestFit="1" customWidth="1"/>
    <col min="7186" max="7186" width="7.125" style="55" bestFit="1" customWidth="1"/>
    <col min="7187" max="7187" width="7.875" style="55" bestFit="1" customWidth="1"/>
    <col min="7188" max="7188" width="8.375" style="55" bestFit="1" customWidth="1"/>
    <col min="7189" max="7189" width="7.875" style="55" bestFit="1" customWidth="1"/>
    <col min="7190" max="7190" width="9.75" style="55" bestFit="1" customWidth="1"/>
    <col min="7191" max="7424" width="9" style="55"/>
    <col min="7425" max="7425" width="4" style="55" bestFit="1" customWidth="1"/>
    <col min="7426" max="7426" width="17.375" style="55" bestFit="1" customWidth="1"/>
    <col min="7427" max="7427" width="10.5" style="55" bestFit="1" customWidth="1"/>
    <col min="7428" max="7428" width="10" style="55" bestFit="1" customWidth="1"/>
    <col min="7429" max="7429" width="9.125" style="55" bestFit="1" customWidth="1"/>
    <col min="7430" max="7430" width="9.75" style="55" bestFit="1" customWidth="1"/>
    <col min="7431" max="7431" width="10.125" style="55" bestFit="1" customWidth="1"/>
    <col min="7432" max="7432" width="9.25" style="55" bestFit="1" customWidth="1"/>
    <col min="7433" max="7433" width="0" style="55" hidden="1" bestFit="1" customWidth="1"/>
    <col min="7434" max="7434" width="9.5" style="55" bestFit="1" customWidth="1"/>
    <col min="7435" max="7435" width="7.625" style="55" bestFit="1" customWidth="1"/>
    <col min="7436" max="7436" width="8.125" style="55" bestFit="1" customWidth="1"/>
    <col min="7437" max="7437" width="8.75" style="55" bestFit="1" customWidth="1"/>
    <col min="7438" max="7439" width="8.125" style="55" bestFit="1" customWidth="1"/>
    <col min="7440" max="7440" width="8.25" style="55" bestFit="1" customWidth="1"/>
    <col min="7441" max="7441" width="0" style="55" hidden="1" bestFit="1" customWidth="1"/>
    <col min="7442" max="7442" width="7.125" style="55" bestFit="1" customWidth="1"/>
    <col min="7443" max="7443" width="7.875" style="55" bestFit="1" customWidth="1"/>
    <col min="7444" max="7444" width="8.375" style="55" bestFit="1" customWidth="1"/>
    <col min="7445" max="7445" width="7.875" style="55" bestFit="1" customWidth="1"/>
    <col min="7446" max="7446" width="9.75" style="55" bestFit="1" customWidth="1"/>
    <col min="7447" max="7680" width="9" style="55"/>
    <col min="7681" max="7681" width="4" style="55" bestFit="1" customWidth="1"/>
    <col min="7682" max="7682" width="17.375" style="55" bestFit="1" customWidth="1"/>
    <col min="7683" max="7683" width="10.5" style="55" bestFit="1" customWidth="1"/>
    <col min="7684" max="7684" width="10" style="55" bestFit="1" customWidth="1"/>
    <col min="7685" max="7685" width="9.125" style="55" bestFit="1" customWidth="1"/>
    <col min="7686" max="7686" width="9.75" style="55" bestFit="1" customWidth="1"/>
    <col min="7687" max="7687" width="10.125" style="55" bestFit="1" customWidth="1"/>
    <col min="7688" max="7688" width="9.25" style="55" bestFit="1" customWidth="1"/>
    <col min="7689" max="7689" width="0" style="55" hidden="1" bestFit="1" customWidth="1"/>
    <col min="7690" max="7690" width="9.5" style="55" bestFit="1" customWidth="1"/>
    <col min="7691" max="7691" width="7.625" style="55" bestFit="1" customWidth="1"/>
    <col min="7692" max="7692" width="8.125" style="55" bestFit="1" customWidth="1"/>
    <col min="7693" max="7693" width="8.75" style="55" bestFit="1" customWidth="1"/>
    <col min="7694" max="7695" width="8.125" style="55" bestFit="1" customWidth="1"/>
    <col min="7696" max="7696" width="8.25" style="55" bestFit="1" customWidth="1"/>
    <col min="7697" max="7697" width="0" style="55" hidden="1" bestFit="1" customWidth="1"/>
    <col min="7698" max="7698" width="7.125" style="55" bestFit="1" customWidth="1"/>
    <col min="7699" max="7699" width="7.875" style="55" bestFit="1" customWidth="1"/>
    <col min="7700" max="7700" width="8.375" style="55" bestFit="1" customWidth="1"/>
    <col min="7701" max="7701" width="7.875" style="55" bestFit="1" customWidth="1"/>
    <col min="7702" max="7702" width="9.75" style="55" bestFit="1" customWidth="1"/>
    <col min="7703" max="7936" width="9" style="55"/>
    <col min="7937" max="7937" width="4" style="55" bestFit="1" customWidth="1"/>
    <col min="7938" max="7938" width="17.375" style="55" bestFit="1" customWidth="1"/>
    <col min="7939" max="7939" width="10.5" style="55" bestFit="1" customWidth="1"/>
    <col min="7940" max="7940" width="10" style="55" bestFit="1" customWidth="1"/>
    <col min="7941" max="7941" width="9.125" style="55" bestFit="1" customWidth="1"/>
    <col min="7942" max="7942" width="9.75" style="55" bestFit="1" customWidth="1"/>
    <col min="7943" max="7943" width="10.125" style="55" bestFit="1" customWidth="1"/>
    <col min="7944" max="7944" width="9.25" style="55" bestFit="1" customWidth="1"/>
    <col min="7945" max="7945" width="0" style="55" hidden="1" bestFit="1" customWidth="1"/>
    <col min="7946" max="7946" width="9.5" style="55" bestFit="1" customWidth="1"/>
    <col min="7947" max="7947" width="7.625" style="55" bestFit="1" customWidth="1"/>
    <col min="7948" max="7948" width="8.125" style="55" bestFit="1" customWidth="1"/>
    <col min="7949" max="7949" width="8.75" style="55" bestFit="1" customWidth="1"/>
    <col min="7950" max="7951" width="8.125" style="55" bestFit="1" customWidth="1"/>
    <col min="7952" max="7952" width="8.25" style="55" bestFit="1" customWidth="1"/>
    <col min="7953" max="7953" width="0" style="55" hidden="1" bestFit="1" customWidth="1"/>
    <col min="7954" max="7954" width="7.125" style="55" bestFit="1" customWidth="1"/>
    <col min="7955" max="7955" width="7.875" style="55" bestFit="1" customWidth="1"/>
    <col min="7956" max="7956" width="8.375" style="55" bestFit="1" customWidth="1"/>
    <col min="7957" max="7957" width="7.875" style="55" bestFit="1" customWidth="1"/>
    <col min="7958" max="7958" width="9.75" style="55" bestFit="1" customWidth="1"/>
    <col min="7959" max="8192" width="9" style="55"/>
    <col min="8193" max="8193" width="4" style="55" bestFit="1" customWidth="1"/>
    <col min="8194" max="8194" width="17.375" style="55" bestFit="1" customWidth="1"/>
    <col min="8195" max="8195" width="10.5" style="55" bestFit="1" customWidth="1"/>
    <col min="8196" max="8196" width="10" style="55" bestFit="1" customWidth="1"/>
    <col min="8197" max="8197" width="9.125" style="55" bestFit="1" customWidth="1"/>
    <col min="8198" max="8198" width="9.75" style="55" bestFit="1" customWidth="1"/>
    <col min="8199" max="8199" width="10.125" style="55" bestFit="1" customWidth="1"/>
    <col min="8200" max="8200" width="9.25" style="55" bestFit="1" customWidth="1"/>
    <col min="8201" max="8201" width="0" style="55" hidden="1" bestFit="1" customWidth="1"/>
    <col min="8202" max="8202" width="9.5" style="55" bestFit="1" customWidth="1"/>
    <col min="8203" max="8203" width="7.625" style="55" bestFit="1" customWidth="1"/>
    <col min="8204" max="8204" width="8.125" style="55" bestFit="1" customWidth="1"/>
    <col min="8205" max="8205" width="8.75" style="55" bestFit="1" customWidth="1"/>
    <col min="8206" max="8207" width="8.125" style="55" bestFit="1" customWidth="1"/>
    <col min="8208" max="8208" width="8.25" style="55" bestFit="1" customWidth="1"/>
    <col min="8209" max="8209" width="0" style="55" hidden="1" bestFit="1" customWidth="1"/>
    <col min="8210" max="8210" width="7.125" style="55" bestFit="1" customWidth="1"/>
    <col min="8211" max="8211" width="7.875" style="55" bestFit="1" customWidth="1"/>
    <col min="8212" max="8212" width="8.375" style="55" bestFit="1" customWidth="1"/>
    <col min="8213" max="8213" width="7.875" style="55" bestFit="1" customWidth="1"/>
    <col min="8214" max="8214" width="9.75" style="55" bestFit="1" customWidth="1"/>
    <col min="8215" max="8448" width="9" style="55"/>
    <col min="8449" max="8449" width="4" style="55" bestFit="1" customWidth="1"/>
    <col min="8450" max="8450" width="17.375" style="55" bestFit="1" customWidth="1"/>
    <col min="8451" max="8451" width="10.5" style="55" bestFit="1" customWidth="1"/>
    <col min="8452" max="8452" width="10" style="55" bestFit="1" customWidth="1"/>
    <col min="8453" max="8453" width="9.125" style="55" bestFit="1" customWidth="1"/>
    <col min="8454" max="8454" width="9.75" style="55" bestFit="1" customWidth="1"/>
    <col min="8455" max="8455" width="10.125" style="55" bestFit="1" customWidth="1"/>
    <col min="8456" max="8456" width="9.25" style="55" bestFit="1" customWidth="1"/>
    <col min="8457" max="8457" width="0" style="55" hidden="1" bestFit="1" customWidth="1"/>
    <col min="8458" max="8458" width="9.5" style="55" bestFit="1" customWidth="1"/>
    <col min="8459" max="8459" width="7.625" style="55" bestFit="1" customWidth="1"/>
    <col min="8460" max="8460" width="8.125" style="55" bestFit="1" customWidth="1"/>
    <col min="8461" max="8461" width="8.75" style="55" bestFit="1" customWidth="1"/>
    <col min="8462" max="8463" width="8.125" style="55" bestFit="1" customWidth="1"/>
    <col min="8464" max="8464" width="8.25" style="55" bestFit="1" customWidth="1"/>
    <col min="8465" max="8465" width="0" style="55" hidden="1" bestFit="1" customWidth="1"/>
    <col min="8466" max="8466" width="7.125" style="55" bestFit="1" customWidth="1"/>
    <col min="8467" max="8467" width="7.875" style="55" bestFit="1" customWidth="1"/>
    <col min="8468" max="8468" width="8.375" style="55" bestFit="1" customWidth="1"/>
    <col min="8469" max="8469" width="7.875" style="55" bestFit="1" customWidth="1"/>
    <col min="8470" max="8470" width="9.75" style="55" bestFit="1" customWidth="1"/>
    <col min="8471" max="8704" width="9" style="55"/>
    <col min="8705" max="8705" width="4" style="55" bestFit="1" customWidth="1"/>
    <col min="8706" max="8706" width="17.375" style="55" bestFit="1" customWidth="1"/>
    <col min="8707" max="8707" width="10.5" style="55" bestFit="1" customWidth="1"/>
    <col min="8708" max="8708" width="10" style="55" bestFit="1" customWidth="1"/>
    <col min="8709" max="8709" width="9.125" style="55" bestFit="1" customWidth="1"/>
    <col min="8710" max="8710" width="9.75" style="55" bestFit="1" customWidth="1"/>
    <col min="8711" max="8711" width="10.125" style="55" bestFit="1" customWidth="1"/>
    <col min="8712" max="8712" width="9.25" style="55" bestFit="1" customWidth="1"/>
    <col min="8713" max="8713" width="0" style="55" hidden="1" bestFit="1" customWidth="1"/>
    <col min="8714" max="8714" width="9.5" style="55" bestFit="1" customWidth="1"/>
    <col min="8715" max="8715" width="7.625" style="55" bestFit="1" customWidth="1"/>
    <col min="8716" max="8716" width="8.125" style="55" bestFit="1" customWidth="1"/>
    <col min="8717" max="8717" width="8.75" style="55" bestFit="1" customWidth="1"/>
    <col min="8718" max="8719" width="8.125" style="55" bestFit="1" customWidth="1"/>
    <col min="8720" max="8720" width="8.25" style="55" bestFit="1" customWidth="1"/>
    <col min="8721" max="8721" width="0" style="55" hidden="1" bestFit="1" customWidth="1"/>
    <col min="8722" max="8722" width="7.125" style="55" bestFit="1" customWidth="1"/>
    <col min="8723" max="8723" width="7.875" style="55" bestFit="1" customWidth="1"/>
    <col min="8724" max="8724" width="8.375" style="55" bestFit="1" customWidth="1"/>
    <col min="8725" max="8725" width="7.875" style="55" bestFit="1" customWidth="1"/>
    <col min="8726" max="8726" width="9.75" style="55" bestFit="1" customWidth="1"/>
    <col min="8727" max="8960" width="9" style="55"/>
    <col min="8961" max="8961" width="4" style="55" bestFit="1" customWidth="1"/>
    <col min="8962" max="8962" width="17.375" style="55" bestFit="1" customWidth="1"/>
    <col min="8963" max="8963" width="10.5" style="55" bestFit="1" customWidth="1"/>
    <col min="8964" max="8964" width="10" style="55" bestFit="1" customWidth="1"/>
    <col min="8965" max="8965" width="9.125" style="55" bestFit="1" customWidth="1"/>
    <col min="8966" max="8966" width="9.75" style="55" bestFit="1" customWidth="1"/>
    <col min="8967" max="8967" width="10.125" style="55" bestFit="1" customWidth="1"/>
    <col min="8968" max="8968" width="9.25" style="55" bestFit="1" customWidth="1"/>
    <col min="8969" max="8969" width="0" style="55" hidden="1" bestFit="1" customWidth="1"/>
    <col min="8970" max="8970" width="9.5" style="55" bestFit="1" customWidth="1"/>
    <col min="8971" max="8971" width="7.625" style="55" bestFit="1" customWidth="1"/>
    <col min="8972" max="8972" width="8.125" style="55" bestFit="1" customWidth="1"/>
    <col min="8973" max="8973" width="8.75" style="55" bestFit="1" customWidth="1"/>
    <col min="8974" max="8975" width="8.125" style="55" bestFit="1" customWidth="1"/>
    <col min="8976" max="8976" width="8.25" style="55" bestFit="1" customWidth="1"/>
    <col min="8977" max="8977" width="0" style="55" hidden="1" bestFit="1" customWidth="1"/>
    <col min="8978" max="8978" width="7.125" style="55" bestFit="1" customWidth="1"/>
    <col min="8979" max="8979" width="7.875" style="55" bestFit="1" customWidth="1"/>
    <col min="8980" max="8980" width="8.375" style="55" bestFit="1" customWidth="1"/>
    <col min="8981" max="8981" width="7.875" style="55" bestFit="1" customWidth="1"/>
    <col min="8982" max="8982" width="9.75" style="55" bestFit="1" customWidth="1"/>
    <col min="8983" max="9216" width="9" style="55"/>
    <col min="9217" max="9217" width="4" style="55" bestFit="1" customWidth="1"/>
    <col min="9218" max="9218" width="17.375" style="55" bestFit="1" customWidth="1"/>
    <col min="9219" max="9219" width="10.5" style="55" bestFit="1" customWidth="1"/>
    <col min="9220" max="9220" width="10" style="55" bestFit="1" customWidth="1"/>
    <col min="9221" max="9221" width="9.125" style="55" bestFit="1" customWidth="1"/>
    <col min="9222" max="9222" width="9.75" style="55" bestFit="1" customWidth="1"/>
    <col min="9223" max="9223" width="10.125" style="55" bestFit="1" customWidth="1"/>
    <col min="9224" max="9224" width="9.25" style="55" bestFit="1" customWidth="1"/>
    <col min="9225" max="9225" width="0" style="55" hidden="1" bestFit="1" customWidth="1"/>
    <col min="9226" max="9226" width="9.5" style="55" bestFit="1" customWidth="1"/>
    <col min="9227" max="9227" width="7.625" style="55" bestFit="1" customWidth="1"/>
    <col min="9228" max="9228" width="8.125" style="55" bestFit="1" customWidth="1"/>
    <col min="9229" max="9229" width="8.75" style="55" bestFit="1" customWidth="1"/>
    <col min="9230" max="9231" width="8.125" style="55" bestFit="1" customWidth="1"/>
    <col min="9232" max="9232" width="8.25" style="55" bestFit="1" customWidth="1"/>
    <col min="9233" max="9233" width="0" style="55" hidden="1" bestFit="1" customWidth="1"/>
    <col min="9234" max="9234" width="7.125" style="55" bestFit="1" customWidth="1"/>
    <col min="9235" max="9235" width="7.875" style="55" bestFit="1" customWidth="1"/>
    <col min="9236" max="9236" width="8.375" style="55" bestFit="1" customWidth="1"/>
    <col min="9237" max="9237" width="7.875" style="55" bestFit="1" customWidth="1"/>
    <col min="9238" max="9238" width="9.75" style="55" bestFit="1" customWidth="1"/>
    <col min="9239" max="9472" width="9" style="55"/>
    <col min="9473" max="9473" width="4" style="55" bestFit="1" customWidth="1"/>
    <col min="9474" max="9474" width="17.375" style="55" bestFit="1" customWidth="1"/>
    <col min="9475" max="9475" width="10.5" style="55" bestFit="1" customWidth="1"/>
    <col min="9476" max="9476" width="10" style="55" bestFit="1" customWidth="1"/>
    <col min="9477" max="9477" width="9.125" style="55" bestFit="1" customWidth="1"/>
    <col min="9478" max="9478" width="9.75" style="55" bestFit="1" customWidth="1"/>
    <col min="9479" max="9479" width="10.125" style="55" bestFit="1" customWidth="1"/>
    <col min="9480" max="9480" width="9.25" style="55" bestFit="1" customWidth="1"/>
    <col min="9481" max="9481" width="0" style="55" hidden="1" bestFit="1" customWidth="1"/>
    <col min="9482" max="9482" width="9.5" style="55" bestFit="1" customWidth="1"/>
    <col min="9483" max="9483" width="7.625" style="55" bestFit="1" customWidth="1"/>
    <col min="9484" max="9484" width="8.125" style="55" bestFit="1" customWidth="1"/>
    <col min="9485" max="9485" width="8.75" style="55" bestFit="1" customWidth="1"/>
    <col min="9486" max="9487" width="8.125" style="55" bestFit="1" customWidth="1"/>
    <col min="9488" max="9488" width="8.25" style="55" bestFit="1" customWidth="1"/>
    <col min="9489" max="9489" width="0" style="55" hidden="1" bestFit="1" customWidth="1"/>
    <col min="9490" max="9490" width="7.125" style="55" bestFit="1" customWidth="1"/>
    <col min="9491" max="9491" width="7.875" style="55" bestFit="1" customWidth="1"/>
    <col min="9492" max="9492" width="8.375" style="55" bestFit="1" customWidth="1"/>
    <col min="9493" max="9493" width="7.875" style="55" bestFit="1" customWidth="1"/>
    <col min="9494" max="9494" width="9.75" style="55" bestFit="1" customWidth="1"/>
    <col min="9495" max="9728" width="9" style="55"/>
    <col min="9729" max="9729" width="4" style="55" bestFit="1" customWidth="1"/>
    <col min="9730" max="9730" width="17.375" style="55" bestFit="1" customWidth="1"/>
    <col min="9731" max="9731" width="10.5" style="55" bestFit="1" customWidth="1"/>
    <col min="9732" max="9732" width="10" style="55" bestFit="1" customWidth="1"/>
    <col min="9733" max="9733" width="9.125" style="55" bestFit="1" customWidth="1"/>
    <col min="9734" max="9734" width="9.75" style="55" bestFit="1" customWidth="1"/>
    <col min="9735" max="9735" width="10.125" style="55" bestFit="1" customWidth="1"/>
    <col min="9736" max="9736" width="9.25" style="55" bestFit="1" customWidth="1"/>
    <col min="9737" max="9737" width="0" style="55" hidden="1" bestFit="1" customWidth="1"/>
    <col min="9738" max="9738" width="9.5" style="55" bestFit="1" customWidth="1"/>
    <col min="9739" max="9739" width="7.625" style="55" bestFit="1" customWidth="1"/>
    <col min="9740" max="9740" width="8.125" style="55" bestFit="1" customWidth="1"/>
    <col min="9741" max="9741" width="8.75" style="55" bestFit="1" customWidth="1"/>
    <col min="9742" max="9743" width="8.125" style="55" bestFit="1" customWidth="1"/>
    <col min="9744" max="9744" width="8.25" style="55" bestFit="1" customWidth="1"/>
    <col min="9745" max="9745" width="0" style="55" hidden="1" bestFit="1" customWidth="1"/>
    <col min="9746" max="9746" width="7.125" style="55" bestFit="1" customWidth="1"/>
    <col min="9747" max="9747" width="7.875" style="55" bestFit="1" customWidth="1"/>
    <col min="9748" max="9748" width="8.375" style="55" bestFit="1" customWidth="1"/>
    <col min="9749" max="9749" width="7.875" style="55" bestFit="1" customWidth="1"/>
    <col min="9750" max="9750" width="9.75" style="55" bestFit="1" customWidth="1"/>
    <col min="9751" max="9984" width="9" style="55"/>
    <col min="9985" max="9985" width="4" style="55" bestFit="1" customWidth="1"/>
    <col min="9986" max="9986" width="17.375" style="55" bestFit="1" customWidth="1"/>
    <col min="9987" max="9987" width="10.5" style="55" bestFit="1" customWidth="1"/>
    <col min="9988" max="9988" width="10" style="55" bestFit="1" customWidth="1"/>
    <col min="9989" max="9989" width="9.125" style="55" bestFit="1" customWidth="1"/>
    <col min="9990" max="9990" width="9.75" style="55" bestFit="1" customWidth="1"/>
    <col min="9991" max="9991" width="10.125" style="55" bestFit="1" customWidth="1"/>
    <col min="9992" max="9992" width="9.25" style="55" bestFit="1" customWidth="1"/>
    <col min="9993" max="9993" width="0" style="55" hidden="1" bestFit="1" customWidth="1"/>
    <col min="9994" max="9994" width="9.5" style="55" bestFit="1" customWidth="1"/>
    <col min="9995" max="9995" width="7.625" style="55" bestFit="1" customWidth="1"/>
    <col min="9996" max="9996" width="8.125" style="55" bestFit="1" customWidth="1"/>
    <col min="9997" max="9997" width="8.75" style="55" bestFit="1" customWidth="1"/>
    <col min="9998" max="9999" width="8.125" style="55" bestFit="1" customWidth="1"/>
    <col min="10000" max="10000" width="8.25" style="55" bestFit="1" customWidth="1"/>
    <col min="10001" max="10001" width="0" style="55" hidden="1" bestFit="1" customWidth="1"/>
    <col min="10002" max="10002" width="7.125" style="55" bestFit="1" customWidth="1"/>
    <col min="10003" max="10003" width="7.875" style="55" bestFit="1" customWidth="1"/>
    <col min="10004" max="10004" width="8.375" style="55" bestFit="1" customWidth="1"/>
    <col min="10005" max="10005" width="7.875" style="55" bestFit="1" customWidth="1"/>
    <col min="10006" max="10006" width="9.75" style="55" bestFit="1" customWidth="1"/>
    <col min="10007" max="10240" width="9" style="55"/>
    <col min="10241" max="10241" width="4" style="55" bestFit="1" customWidth="1"/>
    <col min="10242" max="10242" width="17.375" style="55" bestFit="1" customWidth="1"/>
    <col min="10243" max="10243" width="10.5" style="55" bestFit="1" customWidth="1"/>
    <col min="10244" max="10244" width="10" style="55" bestFit="1" customWidth="1"/>
    <col min="10245" max="10245" width="9.125" style="55" bestFit="1" customWidth="1"/>
    <col min="10246" max="10246" width="9.75" style="55" bestFit="1" customWidth="1"/>
    <col min="10247" max="10247" width="10.125" style="55" bestFit="1" customWidth="1"/>
    <col min="10248" max="10248" width="9.25" style="55" bestFit="1" customWidth="1"/>
    <col min="10249" max="10249" width="0" style="55" hidden="1" bestFit="1" customWidth="1"/>
    <col min="10250" max="10250" width="9.5" style="55" bestFit="1" customWidth="1"/>
    <col min="10251" max="10251" width="7.625" style="55" bestFit="1" customWidth="1"/>
    <col min="10252" max="10252" width="8.125" style="55" bestFit="1" customWidth="1"/>
    <col min="10253" max="10253" width="8.75" style="55" bestFit="1" customWidth="1"/>
    <col min="10254" max="10255" width="8.125" style="55" bestFit="1" customWidth="1"/>
    <col min="10256" max="10256" width="8.25" style="55" bestFit="1" customWidth="1"/>
    <col min="10257" max="10257" width="0" style="55" hidden="1" bestFit="1" customWidth="1"/>
    <col min="10258" max="10258" width="7.125" style="55" bestFit="1" customWidth="1"/>
    <col min="10259" max="10259" width="7.875" style="55" bestFit="1" customWidth="1"/>
    <col min="10260" max="10260" width="8.375" style="55" bestFit="1" customWidth="1"/>
    <col min="10261" max="10261" width="7.875" style="55" bestFit="1" customWidth="1"/>
    <col min="10262" max="10262" width="9.75" style="55" bestFit="1" customWidth="1"/>
    <col min="10263" max="10496" width="9" style="55"/>
    <col min="10497" max="10497" width="4" style="55" bestFit="1" customWidth="1"/>
    <col min="10498" max="10498" width="17.375" style="55" bestFit="1" customWidth="1"/>
    <col min="10499" max="10499" width="10.5" style="55" bestFit="1" customWidth="1"/>
    <col min="10500" max="10500" width="10" style="55" bestFit="1" customWidth="1"/>
    <col min="10501" max="10501" width="9.125" style="55" bestFit="1" customWidth="1"/>
    <col min="10502" max="10502" width="9.75" style="55" bestFit="1" customWidth="1"/>
    <col min="10503" max="10503" width="10.125" style="55" bestFit="1" customWidth="1"/>
    <col min="10504" max="10504" width="9.25" style="55" bestFit="1" customWidth="1"/>
    <col min="10505" max="10505" width="0" style="55" hidden="1" bestFit="1" customWidth="1"/>
    <col min="10506" max="10506" width="9.5" style="55" bestFit="1" customWidth="1"/>
    <col min="10507" max="10507" width="7.625" style="55" bestFit="1" customWidth="1"/>
    <col min="10508" max="10508" width="8.125" style="55" bestFit="1" customWidth="1"/>
    <col min="10509" max="10509" width="8.75" style="55" bestFit="1" customWidth="1"/>
    <col min="10510" max="10511" width="8.125" style="55" bestFit="1" customWidth="1"/>
    <col min="10512" max="10512" width="8.25" style="55" bestFit="1" customWidth="1"/>
    <col min="10513" max="10513" width="0" style="55" hidden="1" bestFit="1" customWidth="1"/>
    <col min="10514" max="10514" width="7.125" style="55" bestFit="1" customWidth="1"/>
    <col min="10515" max="10515" width="7.875" style="55" bestFit="1" customWidth="1"/>
    <col min="10516" max="10516" width="8.375" style="55" bestFit="1" customWidth="1"/>
    <col min="10517" max="10517" width="7.875" style="55" bestFit="1" customWidth="1"/>
    <col min="10518" max="10518" width="9.75" style="55" bestFit="1" customWidth="1"/>
    <col min="10519" max="10752" width="9" style="55"/>
    <col min="10753" max="10753" width="4" style="55" bestFit="1" customWidth="1"/>
    <col min="10754" max="10754" width="17.375" style="55" bestFit="1" customWidth="1"/>
    <col min="10755" max="10755" width="10.5" style="55" bestFit="1" customWidth="1"/>
    <col min="10756" max="10756" width="10" style="55" bestFit="1" customWidth="1"/>
    <col min="10757" max="10757" width="9.125" style="55" bestFit="1" customWidth="1"/>
    <col min="10758" max="10758" width="9.75" style="55" bestFit="1" customWidth="1"/>
    <col min="10759" max="10759" width="10.125" style="55" bestFit="1" customWidth="1"/>
    <col min="10760" max="10760" width="9.25" style="55" bestFit="1" customWidth="1"/>
    <col min="10761" max="10761" width="0" style="55" hidden="1" bestFit="1" customWidth="1"/>
    <col min="10762" max="10762" width="9.5" style="55" bestFit="1" customWidth="1"/>
    <col min="10763" max="10763" width="7.625" style="55" bestFit="1" customWidth="1"/>
    <col min="10764" max="10764" width="8.125" style="55" bestFit="1" customWidth="1"/>
    <col min="10765" max="10765" width="8.75" style="55" bestFit="1" customWidth="1"/>
    <col min="10766" max="10767" width="8.125" style="55" bestFit="1" customWidth="1"/>
    <col min="10768" max="10768" width="8.25" style="55" bestFit="1" customWidth="1"/>
    <col min="10769" max="10769" width="0" style="55" hidden="1" bestFit="1" customWidth="1"/>
    <col min="10770" max="10770" width="7.125" style="55" bestFit="1" customWidth="1"/>
    <col min="10771" max="10771" width="7.875" style="55" bestFit="1" customWidth="1"/>
    <col min="10772" max="10772" width="8.375" style="55" bestFit="1" customWidth="1"/>
    <col min="10773" max="10773" width="7.875" style="55" bestFit="1" customWidth="1"/>
    <col min="10774" max="10774" width="9.75" style="55" bestFit="1" customWidth="1"/>
    <col min="10775" max="11008" width="9" style="55"/>
    <col min="11009" max="11009" width="4" style="55" bestFit="1" customWidth="1"/>
    <col min="11010" max="11010" width="17.375" style="55" bestFit="1" customWidth="1"/>
    <col min="11011" max="11011" width="10.5" style="55" bestFit="1" customWidth="1"/>
    <col min="11012" max="11012" width="10" style="55" bestFit="1" customWidth="1"/>
    <col min="11013" max="11013" width="9.125" style="55" bestFit="1" customWidth="1"/>
    <col min="11014" max="11014" width="9.75" style="55" bestFit="1" customWidth="1"/>
    <col min="11015" max="11015" width="10.125" style="55" bestFit="1" customWidth="1"/>
    <col min="11016" max="11016" width="9.25" style="55" bestFit="1" customWidth="1"/>
    <col min="11017" max="11017" width="0" style="55" hidden="1" bestFit="1" customWidth="1"/>
    <col min="11018" max="11018" width="9.5" style="55" bestFit="1" customWidth="1"/>
    <col min="11019" max="11019" width="7.625" style="55" bestFit="1" customWidth="1"/>
    <col min="11020" max="11020" width="8.125" style="55" bestFit="1" customWidth="1"/>
    <col min="11021" max="11021" width="8.75" style="55" bestFit="1" customWidth="1"/>
    <col min="11022" max="11023" width="8.125" style="55" bestFit="1" customWidth="1"/>
    <col min="11024" max="11024" width="8.25" style="55" bestFit="1" customWidth="1"/>
    <col min="11025" max="11025" width="0" style="55" hidden="1" bestFit="1" customWidth="1"/>
    <col min="11026" max="11026" width="7.125" style="55" bestFit="1" customWidth="1"/>
    <col min="11027" max="11027" width="7.875" style="55" bestFit="1" customWidth="1"/>
    <col min="11028" max="11028" width="8.375" style="55" bestFit="1" customWidth="1"/>
    <col min="11029" max="11029" width="7.875" style="55" bestFit="1" customWidth="1"/>
    <col min="11030" max="11030" width="9.75" style="55" bestFit="1" customWidth="1"/>
    <col min="11031" max="11264" width="9" style="55"/>
    <col min="11265" max="11265" width="4" style="55" bestFit="1" customWidth="1"/>
    <col min="11266" max="11266" width="17.375" style="55" bestFit="1" customWidth="1"/>
    <col min="11267" max="11267" width="10.5" style="55" bestFit="1" customWidth="1"/>
    <col min="11268" max="11268" width="10" style="55" bestFit="1" customWidth="1"/>
    <col min="11269" max="11269" width="9.125" style="55" bestFit="1" customWidth="1"/>
    <col min="11270" max="11270" width="9.75" style="55" bestFit="1" customWidth="1"/>
    <col min="11271" max="11271" width="10.125" style="55" bestFit="1" customWidth="1"/>
    <col min="11272" max="11272" width="9.25" style="55" bestFit="1" customWidth="1"/>
    <col min="11273" max="11273" width="0" style="55" hidden="1" bestFit="1" customWidth="1"/>
    <col min="11274" max="11274" width="9.5" style="55" bestFit="1" customWidth="1"/>
    <col min="11275" max="11275" width="7.625" style="55" bestFit="1" customWidth="1"/>
    <col min="11276" max="11276" width="8.125" style="55" bestFit="1" customWidth="1"/>
    <col min="11277" max="11277" width="8.75" style="55" bestFit="1" customWidth="1"/>
    <col min="11278" max="11279" width="8.125" style="55" bestFit="1" customWidth="1"/>
    <col min="11280" max="11280" width="8.25" style="55" bestFit="1" customWidth="1"/>
    <col min="11281" max="11281" width="0" style="55" hidden="1" bestFit="1" customWidth="1"/>
    <col min="11282" max="11282" width="7.125" style="55" bestFit="1" customWidth="1"/>
    <col min="11283" max="11283" width="7.875" style="55" bestFit="1" customWidth="1"/>
    <col min="11284" max="11284" width="8.375" style="55" bestFit="1" customWidth="1"/>
    <col min="11285" max="11285" width="7.875" style="55" bestFit="1" customWidth="1"/>
    <col min="11286" max="11286" width="9.75" style="55" bestFit="1" customWidth="1"/>
    <col min="11287" max="11520" width="9" style="55"/>
    <col min="11521" max="11521" width="4" style="55" bestFit="1" customWidth="1"/>
    <col min="11522" max="11522" width="17.375" style="55" bestFit="1" customWidth="1"/>
    <col min="11523" max="11523" width="10.5" style="55" bestFit="1" customWidth="1"/>
    <col min="11524" max="11524" width="10" style="55" bestFit="1" customWidth="1"/>
    <col min="11525" max="11525" width="9.125" style="55" bestFit="1" customWidth="1"/>
    <col min="11526" max="11526" width="9.75" style="55" bestFit="1" customWidth="1"/>
    <col min="11527" max="11527" width="10.125" style="55" bestFit="1" customWidth="1"/>
    <col min="11528" max="11528" width="9.25" style="55" bestFit="1" customWidth="1"/>
    <col min="11529" max="11529" width="0" style="55" hidden="1" bestFit="1" customWidth="1"/>
    <col min="11530" max="11530" width="9.5" style="55" bestFit="1" customWidth="1"/>
    <col min="11531" max="11531" width="7.625" style="55" bestFit="1" customWidth="1"/>
    <col min="11532" max="11532" width="8.125" style="55" bestFit="1" customWidth="1"/>
    <col min="11533" max="11533" width="8.75" style="55" bestFit="1" customWidth="1"/>
    <col min="11534" max="11535" width="8.125" style="55" bestFit="1" customWidth="1"/>
    <col min="11536" max="11536" width="8.25" style="55" bestFit="1" customWidth="1"/>
    <col min="11537" max="11537" width="0" style="55" hidden="1" bestFit="1" customWidth="1"/>
    <col min="11538" max="11538" width="7.125" style="55" bestFit="1" customWidth="1"/>
    <col min="11539" max="11539" width="7.875" style="55" bestFit="1" customWidth="1"/>
    <col min="11540" max="11540" width="8.375" style="55" bestFit="1" customWidth="1"/>
    <col min="11541" max="11541" width="7.875" style="55" bestFit="1" customWidth="1"/>
    <col min="11542" max="11542" width="9.75" style="55" bestFit="1" customWidth="1"/>
    <col min="11543" max="11776" width="9" style="55"/>
    <col min="11777" max="11777" width="4" style="55" bestFit="1" customWidth="1"/>
    <col min="11778" max="11778" width="17.375" style="55" bestFit="1" customWidth="1"/>
    <col min="11779" max="11779" width="10.5" style="55" bestFit="1" customWidth="1"/>
    <col min="11780" max="11780" width="10" style="55" bestFit="1" customWidth="1"/>
    <col min="11781" max="11781" width="9.125" style="55" bestFit="1" customWidth="1"/>
    <col min="11782" max="11782" width="9.75" style="55" bestFit="1" customWidth="1"/>
    <col min="11783" max="11783" width="10.125" style="55" bestFit="1" customWidth="1"/>
    <col min="11784" max="11784" width="9.25" style="55" bestFit="1" customWidth="1"/>
    <col min="11785" max="11785" width="0" style="55" hidden="1" bestFit="1" customWidth="1"/>
    <col min="11786" max="11786" width="9.5" style="55" bestFit="1" customWidth="1"/>
    <col min="11787" max="11787" width="7.625" style="55" bestFit="1" customWidth="1"/>
    <col min="11788" max="11788" width="8.125" style="55" bestFit="1" customWidth="1"/>
    <col min="11789" max="11789" width="8.75" style="55" bestFit="1" customWidth="1"/>
    <col min="11790" max="11791" width="8.125" style="55" bestFit="1" customWidth="1"/>
    <col min="11792" max="11792" width="8.25" style="55" bestFit="1" customWidth="1"/>
    <col min="11793" max="11793" width="0" style="55" hidden="1" bestFit="1" customWidth="1"/>
    <col min="11794" max="11794" width="7.125" style="55" bestFit="1" customWidth="1"/>
    <col min="11795" max="11795" width="7.875" style="55" bestFit="1" customWidth="1"/>
    <col min="11796" max="11796" width="8.375" style="55" bestFit="1" customWidth="1"/>
    <col min="11797" max="11797" width="7.875" style="55" bestFit="1" customWidth="1"/>
    <col min="11798" max="11798" width="9.75" style="55" bestFit="1" customWidth="1"/>
    <col min="11799" max="12032" width="9" style="55"/>
    <col min="12033" max="12033" width="4" style="55" bestFit="1" customWidth="1"/>
    <col min="12034" max="12034" width="17.375" style="55" bestFit="1" customWidth="1"/>
    <col min="12035" max="12035" width="10.5" style="55" bestFit="1" customWidth="1"/>
    <col min="12036" max="12036" width="10" style="55" bestFit="1" customWidth="1"/>
    <col min="12037" max="12037" width="9.125" style="55" bestFit="1" customWidth="1"/>
    <col min="12038" max="12038" width="9.75" style="55" bestFit="1" customWidth="1"/>
    <col min="12039" max="12039" width="10.125" style="55" bestFit="1" customWidth="1"/>
    <col min="12040" max="12040" width="9.25" style="55" bestFit="1" customWidth="1"/>
    <col min="12041" max="12041" width="0" style="55" hidden="1" bestFit="1" customWidth="1"/>
    <col min="12042" max="12042" width="9.5" style="55" bestFit="1" customWidth="1"/>
    <col min="12043" max="12043" width="7.625" style="55" bestFit="1" customWidth="1"/>
    <col min="12044" max="12044" width="8.125" style="55" bestFit="1" customWidth="1"/>
    <col min="12045" max="12045" width="8.75" style="55" bestFit="1" customWidth="1"/>
    <col min="12046" max="12047" width="8.125" style="55" bestFit="1" customWidth="1"/>
    <col min="12048" max="12048" width="8.25" style="55" bestFit="1" customWidth="1"/>
    <col min="12049" max="12049" width="0" style="55" hidden="1" bestFit="1" customWidth="1"/>
    <col min="12050" max="12050" width="7.125" style="55" bestFit="1" customWidth="1"/>
    <col min="12051" max="12051" width="7.875" style="55" bestFit="1" customWidth="1"/>
    <col min="12052" max="12052" width="8.375" style="55" bestFit="1" customWidth="1"/>
    <col min="12053" max="12053" width="7.875" style="55" bestFit="1" customWidth="1"/>
    <col min="12054" max="12054" width="9.75" style="55" bestFit="1" customWidth="1"/>
    <col min="12055" max="12288" width="9" style="55"/>
    <col min="12289" max="12289" width="4" style="55" bestFit="1" customWidth="1"/>
    <col min="12290" max="12290" width="17.375" style="55" bestFit="1" customWidth="1"/>
    <col min="12291" max="12291" width="10.5" style="55" bestFit="1" customWidth="1"/>
    <col min="12292" max="12292" width="10" style="55" bestFit="1" customWidth="1"/>
    <col min="12293" max="12293" width="9.125" style="55" bestFit="1" customWidth="1"/>
    <col min="12294" max="12294" width="9.75" style="55" bestFit="1" customWidth="1"/>
    <col min="12295" max="12295" width="10.125" style="55" bestFit="1" customWidth="1"/>
    <col min="12296" max="12296" width="9.25" style="55" bestFit="1" customWidth="1"/>
    <col min="12297" max="12297" width="0" style="55" hidden="1" bestFit="1" customWidth="1"/>
    <col min="12298" max="12298" width="9.5" style="55" bestFit="1" customWidth="1"/>
    <col min="12299" max="12299" width="7.625" style="55" bestFit="1" customWidth="1"/>
    <col min="12300" max="12300" width="8.125" style="55" bestFit="1" customWidth="1"/>
    <col min="12301" max="12301" width="8.75" style="55" bestFit="1" customWidth="1"/>
    <col min="12302" max="12303" width="8.125" style="55" bestFit="1" customWidth="1"/>
    <col min="12304" max="12304" width="8.25" style="55" bestFit="1" customWidth="1"/>
    <col min="12305" max="12305" width="0" style="55" hidden="1" bestFit="1" customWidth="1"/>
    <col min="12306" max="12306" width="7.125" style="55" bestFit="1" customWidth="1"/>
    <col min="12307" max="12307" width="7.875" style="55" bestFit="1" customWidth="1"/>
    <col min="12308" max="12308" width="8.375" style="55" bestFit="1" customWidth="1"/>
    <col min="12309" max="12309" width="7.875" style="55" bestFit="1" customWidth="1"/>
    <col min="12310" max="12310" width="9.75" style="55" bestFit="1" customWidth="1"/>
    <col min="12311" max="12544" width="9" style="55"/>
    <col min="12545" max="12545" width="4" style="55" bestFit="1" customWidth="1"/>
    <col min="12546" max="12546" width="17.375" style="55" bestFit="1" customWidth="1"/>
    <col min="12547" max="12547" width="10.5" style="55" bestFit="1" customWidth="1"/>
    <col min="12548" max="12548" width="10" style="55" bestFit="1" customWidth="1"/>
    <col min="12549" max="12549" width="9.125" style="55" bestFit="1" customWidth="1"/>
    <col min="12550" max="12550" width="9.75" style="55" bestFit="1" customWidth="1"/>
    <col min="12551" max="12551" width="10.125" style="55" bestFit="1" customWidth="1"/>
    <col min="12552" max="12552" width="9.25" style="55" bestFit="1" customWidth="1"/>
    <col min="12553" max="12553" width="0" style="55" hidden="1" bestFit="1" customWidth="1"/>
    <col min="12554" max="12554" width="9.5" style="55" bestFit="1" customWidth="1"/>
    <col min="12555" max="12555" width="7.625" style="55" bestFit="1" customWidth="1"/>
    <col min="12556" max="12556" width="8.125" style="55" bestFit="1" customWidth="1"/>
    <col min="12557" max="12557" width="8.75" style="55" bestFit="1" customWidth="1"/>
    <col min="12558" max="12559" width="8.125" style="55" bestFit="1" customWidth="1"/>
    <col min="12560" max="12560" width="8.25" style="55" bestFit="1" customWidth="1"/>
    <col min="12561" max="12561" width="0" style="55" hidden="1" bestFit="1" customWidth="1"/>
    <col min="12562" max="12562" width="7.125" style="55" bestFit="1" customWidth="1"/>
    <col min="12563" max="12563" width="7.875" style="55" bestFit="1" customWidth="1"/>
    <col min="12564" max="12564" width="8.375" style="55" bestFit="1" customWidth="1"/>
    <col min="12565" max="12565" width="7.875" style="55" bestFit="1" customWidth="1"/>
    <col min="12566" max="12566" width="9.75" style="55" bestFit="1" customWidth="1"/>
    <col min="12567" max="12800" width="9" style="55"/>
    <col min="12801" max="12801" width="4" style="55" bestFit="1" customWidth="1"/>
    <col min="12802" max="12802" width="17.375" style="55" bestFit="1" customWidth="1"/>
    <col min="12803" max="12803" width="10.5" style="55" bestFit="1" customWidth="1"/>
    <col min="12804" max="12804" width="10" style="55" bestFit="1" customWidth="1"/>
    <col min="12805" max="12805" width="9.125" style="55" bestFit="1" customWidth="1"/>
    <col min="12806" max="12806" width="9.75" style="55" bestFit="1" customWidth="1"/>
    <col min="12807" max="12807" width="10.125" style="55" bestFit="1" customWidth="1"/>
    <col min="12808" max="12808" width="9.25" style="55" bestFit="1" customWidth="1"/>
    <col min="12809" max="12809" width="0" style="55" hidden="1" bestFit="1" customWidth="1"/>
    <col min="12810" max="12810" width="9.5" style="55" bestFit="1" customWidth="1"/>
    <col min="12811" max="12811" width="7.625" style="55" bestFit="1" customWidth="1"/>
    <col min="12812" max="12812" width="8.125" style="55" bestFit="1" customWidth="1"/>
    <col min="12813" max="12813" width="8.75" style="55" bestFit="1" customWidth="1"/>
    <col min="12814" max="12815" width="8.125" style="55" bestFit="1" customWidth="1"/>
    <col min="12816" max="12816" width="8.25" style="55" bestFit="1" customWidth="1"/>
    <col min="12817" max="12817" width="0" style="55" hidden="1" bestFit="1" customWidth="1"/>
    <col min="12818" max="12818" width="7.125" style="55" bestFit="1" customWidth="1"/>
    <col min="12819" max="12819" width="7.875" style="55" bestFit="1" customWidth="1"/>
    <col min="12820" max="12820" width="8.375" style="55" bestFit="1" customWidth="1"/>
    <col min="12821" max="12821" width="7.875" style="55" bestFit="1" customWidth="1"/>
    <col min="12822" max="12822" width="9.75" style="55" bestFit="1" customWidth="1"/>
    <col min="12823" max="13056" width="9" style="55"/>
    <col min="13057" max="13057" width="4" style="55" bestFit="1" customWidth="1"/>
    <col min="13058" max="13058" width="17.375" style="55" bestFit="1" customWidth="1"/>
    <col min="13059" max="13059" width="10.5" style="55" bestFit="1" customWidth="1"/>
    <col min="13060" max="13060" width="10" style="55" bestFit="1" customWidth="1"/>
    <col min="13061" max="13061" width="9.125" style="55" bestFit="1" customWidth="1"/>
    <col min="13062" max="13062" width="9.75" style="55" bestFit="1" customWidth="1"/>
    <col min="13063" max="13063" width="10.125" style="55" bestFit="1" customWidth="1"/>
    <col min="13064" max="13064" width="9.25" style="55" bestFit="1" customWidth="1"/>
    <col min="13065" max="13065" width="0" style="55" hidden="1" bestFit="1" customWidth="1"/>
    <col min="13066" max="13066" width="9.5" style="55" bestFit="1" customWidth="1"/>
    <col min="13067" max="13067" width="7.625" style="55" bestFit="1" customWidth="1"/>
    <col min="13068" max="13068" width="8.125" style="55" bestFit="1" customWidth="1"/>
    <col min="13069" max="13069" width="8.75" style="55" bestFit="1" customWidth="1"/>
    <col min="13070" max="13071" width="8.125" style="55" bestFit="1" customWidth="1"/>
    <col min="13072" max="13072" width="8.25" style="55" bestFit="1" customWidth="1"/>
    <col min="13073" max="13073" width="0" style="55" hidden="1" bestFit="1" customWidth="1"/>
    <col min="13074" max="13074" width="7.125" style="55" bestFit="1" customWidth="1"/>
    <col min="13075" max="13075" width="7.875" style="55" bestFit="1" customWidth="1"/>
    <col min="13076" max="13076" width="8.375" style="55" bestFit="1" customWidth="1"/>
    <col min="13077" max="13077" width="7.875" style="55" bestFit="1" customWidth="1"/>
    <col min="13078" max="13078" width="9.75" style="55" bestFit="1" customWidth="1"/>
    <col min="13079" max="13312" width="9" style="55"/>
    <col min="13313" max="13313" width="4" style="55" bestFit="1" customWidth="1"/>
    <col min="13314" max="13314" width="17.375" style="55" bestFit="1" customWidth="1"/>
    <col min="13315" max="13315" width="10.5" style="55" bestFit="1" customWidth="1"/>
    <col min="13316" max="13316" width="10" style="55" bestFit="1" customWidth="1"/>
    <col min="13317" max="13317" width="9.125" style="55" bestFit="1" customWidth="1"/>
    <col min="13318" max="13318" width="9.75" style="55" bestFit="1" customWidth="1"/>
    <col min="13319" max="13319" width="10.125" style="55" bestFit="1" customWidth="1"/>
    <col min="13320" max="13320" width="9.25" style="55" bestFit="1" customWidth="1"/>
    <col min="13321" max="13321" width="0" style="55" hidden="1" bestFit="1" customWidth="1"/>
    <col min="13322" max="13322" width="9.5" style="55" bestFit="1" customWidth="1"/>
    <col min="13323" max="13323" width="7.625" style="55" bestFit="1" customWidth="1"/>
    <col min="13324" max="13324" width="8.125" style="55" bestFit="1" customWidth="1"/>
    <col min="13325" max="13325" width="8.75" style="55" bestFit="1" customWidth="1"/>
    <col min="13326" max="13327" width="8.125" style="55" bestFit="1" customWidth="1"/>
    <col min="13328" max="13328" width="8.25" style="55" bestFit="1" customWidth="1"/>
    <col min="13329" max="13329" width="0" style="55" hidden="1" bestFit="1" customWidth="1"/>
    <col min="13330" max="13330" width="7.125" style="55" bestFit="1" customWidth="1"/>
    <col min="13331" max="13331" width="7.875" style="55" bestFit="1" customWidth="1"/>
    <col min="13332" max="13332" width="8.375" style="55" bestFit="1" customWidth="1"/>
    <col min="13333" max="13333" width="7.875" style="55" bestFit="1" customWidth="1"/>
    <col min="13334" max="13334" width="9.75" style="55" bestFit="1" customWidth="1"/>
    <col min="13335" max="13568" width="9" style="55"/>
    <col min="13569" max="13569" width="4" style="55" bestFit="1" customWidth="1"/>
    <col min="13570" max="13570" width="17.375" style="55" bestFit="1" customWidth="1"/>
    <col min="13571" max="13571" width="10.5" style="55" bestFit="1" customWidth="1"/>
    <col min="13572" max="13572" width="10" style="55" bestFit="1" customWidth="1"/>
    <col min="13573" max="13573" width="9.125" style="55" bestFit="1" customWidth="1"/>
    <col min="13574" max="13574" width="9.75" style="55" bestFit="1" customWidth="1"/>
    <col min="13575" max="13575" width="10.125" style="55" bestFit="1" customWidth="1"/>
    <col min="13576" max="13576" width="9.25" style="55" bestFit="1" customWidth="1"/>
    <col min="13577" max="13577" width="0" style="55" hidden="1" bestFit="1" customWidth="1"/>
    <col min="13578" max="13578" width="9.5" style="55" bestFit="1" customWidth="1"/>
    <col min="13579" max="13579" width="7.625" style="55" bestFit="1" customWidth="1"/>
    <col min="13580" max="13580" width="8.125" style="55" bestFit="1" customWidth="1"/>
    <col min="13581" max="13581" width="8.75" style="55" bestFit="1" customWidth="1"/>
    <col min="13582" max="13583" width="8.125" style="55" bestFit="1" customWidth="1"/>
    <col min="13584" max="13584" width="8.25" style="55" bestFit="1" customWidth="1"/>
    <col min="13585" max="13585" width="0" style="55" hidden="1" bestFit="1" customWidth="1"/>
    <col min="13586" max="13586" width="7.125" style="55" bestFit="1" customWidth="1"/>
    <col min="13587" max="13587" width="7.875" style="55" bestFit="1" customWidth="1"/>
    <col min="13588" max="13588" width="8.375" style="55" bestFit="1" customWidth="1"/>
    <col min="13589" max="13589" width="7.875" style="55" bestFit="1" customWidth="1"/>
    <col min="13590" max="13590" width="9.75" style="55" bestFit="1" customWidth="1"/>
    <col min="13591" max="13824" width="9" style="55"/>
    <col min="13825" max="13825" width="4" style="55" bestFit="1" customWidth="1"/>
    <col min="13826" max="13826" width="17.375" style="55" bestFit="1" customWidth="1"/>
    <col min="13827" max="13827" width="10.5" style="55" bestFit="1" customWidth="1"/>
    <col min="13828" max="13828" width="10" style="55" bestFit="1" customWidth="1"/>
    <col min="13829" max="13829" width="9.125" style="55" bestFit="1" customWidth="1"/>
    <col min="13830" max="13830" width="9.75" style="55" bestFit="1" customWidth="1"/>
    <col min="13831" max="13831" width="10.125" style="55" bestFit="1" customWidth="1"/>
    <col min="13832" max="13832" width="9.25" style="55" bestFit="1" customWidth="1"/>
    <col min="13833" max="13833" width="0" style="55" hidden="1" bestFit="1" customWidth="1"/>
    <col min="13834" max="13834" width="9.5" style="55" bestFit="1" customWidth="1"/>
    <col min="13835" max="13835" width="7.625" style="55" bestFit="1" customWidth="1"/>
    <col min="13836" max="13836" width="8.125" style="55" bestFit="1" customWidth="1"/>
    <col min="13837" max="13837" width="8.75" style="55" bestFit="1" customWidth="1"/>
    <col min="13838" max="13839" width="8.125" style="55" bestFit="1" customWidth="1"/>
    <col min="13840" max="13840" width="8.25" style="55" bestFit="1" customWidth="1"/>
    <col min="13841" max="13841" width="0" style="55" hidden="1" bestFit="1" customWidth="1"/>
    <col min="13842" max="13842" width="7.125" style="55" bestFit="1" customWidth="1"/>
    <col min="13843" max="13843" width="7.875" style="55" bestFit="1" customWidth="1"/>
    <col min="13844" max="13844" width="8.375" style="55" bestFit="1" customWidth="1"/>
    <col min="13845" max="13845" width="7.875" style="55" bestFit="1" customWidth="1"/>
    <col min="13846" max="13846" width="9.75" style="55" bestFit="1" customWidth="1"/>
    <col min="13847" max="14080" width="9" style="55"/>
    <col min="14081" max="14081" width="4" style="55" bestFit="1" customWidth="1"/>
    <col min="14082" max="14082" width="17.375" style="55" bestFit="1" customWidth="1"/>
    <col min="14083" max="14083" width="10.5" style="55" bestFit="1" customWidth="1"/>
    <col min="14084" max="14084" width="10" style="55" bestFit="1" customWidth="1"/>
    <col min="14085" max="14085" width="9.125" style="55" bestFit="1" customWidth="1"/>
    <col min="14086" max="14086" width="9.75" style="55" bestFit="1" customWidth="1"/>
    <col min="14087" max="14087" width="10.125" style="55" bestFit="1" customWidth="1"/>
    <col min="14088" max="14088" width="9.25" style="55" bestFit="1" customWidth="1"/>
    <col min="14089" max="14089" width="0" style="55" hidden="1" bestFit="1" customWidth="1"/>
    <col min="14090" max="14090" width="9.5" style="55" bestFit="1" customWidth="1"/>
    <col min="14091" max="14091" width="7.625" style="55" bestFit="1" customWidth="1"/>
    <col min="14092" max="14092" width="8.125" style="55" bestFit="1" customWidth="1"/>
    <col min="14093" max="14093" width="8.75" style="55" bestFit="1" customWidth="1"/>
    <col min="14094" max="14095" width="8.125" style="55" bestFit="1" customWidth="1"/>
    <col min="14096" max="14096" width="8.25" style="55" bestFit="1" customWidth="1"/>
    <col min="14097" max="14097" width="0" style="55" hidden="1" bestFit="1" customWidth="1"/>
    <col min="14098" max="14098" width="7.125" style="55" bestFit="1" customWidth="1"/>
    <col min="14099" max="14099" width="7.875" style="55" bestFit="1" customWidth="1"/>
    <col min="14100" max="14100" width="8.375" style="55" bestFit="1" customWidth="1"/>
    <col min="14101" max="14101" width="7.875" style="55" bestFit="1" customWidth="1"/>
    <col min="14102" max="14102" width="9.75" style="55" bestFit="1" customWidth="1"/>
    <col min="14103" max="14336" width="9" style="55"/>
    <col min="14337" max="14337" width="4" style="55" bestFit="1" customWidth="1"/>
    <col min="14338" max="14338" width="17.375" style="55" bestFit="1" customWidth="1"/>
    <col min="14339" max="14339" width="10.5" style="55" bestFit="1" customWidth="1"/>
    <col min="14340" max="14340" width="10" style="55" bestFit="1" customWidth="1"/>
    <col min="14341" max="14341" width="9.125" style="55" bestFit="1" customWidth="1"/>
    <col min="14342" max="14342" width="9.75" style="55" bestFit="1" customWidth="1"/>
    <col min="14343" max="14343" width="10.125" style="55" bestFit="1" customWidth="1"/>
    <col min="14344" max="14344" width="9.25" style="55" bestFit="1" customWidth="1"/>
    <col min="14345" max="14345" width="0" style="55" hidden="1" bestFit="1" customWidth="1"/>
    <col min="14346" max="14346" width="9.5" style="55" bestFit="1" customWidth="1"/>
    <col min="14347" max="14347" width="7.625" style="55" bestFit="1" customWidth="1"/>
    <col min="14348" max="14348" width="8.125" style="55" bestFit="1" customWidth="1"/>
    <col min="14349" max="14349" width="8.75" style="55" bestFit="1" customWidth="1"/>
    <col min="14350" max="14351" width="8.125" style="55" bestFit="1" customWidth="1"/>
    <col min="14352" max="14352" width="8.25" style="55" bestFit="1" customWidth="1"/>
    <col min="14353" max="14353" width="0" style="55" hidden="1" bestFit="1" customWidth="1"/>
    <col min="14354" max="14354" width="7.125" style="55" bestFit="1" customWidth="1"/>
    <col min="14355" max="14355" width="7.875" style="55" bestFit="1" customWidth="1"/>
    <col min="14356" max="14356" width="8.375" style="55" bestFit="1" customWidth="1"/>
    <col min="14357" max="14357" width="7.875" style="55" bestFit="1" customWidth="1"/>
    <col min="14358" max="14358" width="9.75" style="55" bestFit="1" customWidth="1"/>
    <col min="14359" max="14592" width="9" style="55"/>
    <col min="14593" max="14593" width="4" style="55" bestFit="1" customWidth="1"/>
    <col min="14594" max="14594" width="17.375" style="55" bestFit="1" customWidth="1"/>
    <col min="14595" max="14595" width="10.5" style="55" bestFit="1" customWidth="1"/>
    <col min="14596" max="14596" width="10" style="55" bestFit="1" customWidth="1"/>
    <col min="14597" max="14597" width="9.125" style="55" bestFit="1" customWidth="1"/>
    <col min="14598" max="14598" width="9.75" style="55" bestFit="1" customWidth="1"/>
    <col min="14599" max="14599" width="10.125" style="55" bestFit="1" customWidth="1"/>
    <col min="14600" max="14600" width="9.25" style="55" bestFit="1" customWidth="1"/>
    <col min="14601" max="14601" width="0" style="55" hidden="1" bestFit="1" customWidth="1"/>
    <col min="14602" max="14602" width="9.5" style="55" bestFit="1" customWidth="1"/>
    <col min="14603" max="14603" width="7.625" style="55" bestFit="1" customWidth="1"/>
    <col min="14604" max="14604" width="8.125" style="55" bestFit="1" customWidth="1"/>
    <col min="14605" max="14605" width="8.75" style="55" bestFit="1" customWidth="1"/>
    <col min="14606" max="14607" width="8.125" style="55" bestFit="1" customWidth="1"/>
    <col min="14608" max="14608" width="8.25" style="55" bestFit="1" customWidth="1"/>
    <col min="14609" max="14609" width="0" style="55" hidden="1" bestFit="1" customWidth="1"/>
    <col min="14610" max="14610" width="7.125" style="55" bestFit="1" customWidth="1"/>
    <col min="14611" max="14611" width="7.875" style="55" bestFit="1" customWidth="1"/>
    <col min="14612" max="14612" width="8.375" style="55" bestFit="1" customWidth="1"/>
    <col min="14613" max="14613" width="7.875" style="55" bestFit="1" customWidth="1"/>
    <col min="14614" max="14614" width="9.75" style="55" bestFit="1" customWidth="1"/>
    <col min="14615" max="14848" width="9" style="55"/>
    <col min="14849" max="14849" width="4" style="55" bestFit="1" customWidth="1"/>
    <col min="14850" max="14850" width="17.375" style="55" bestFit="1" customWidth="1"/>
    <col min="14851" max="14851" width="10.5" style="55" bestFit="1" customWidth="1"/>
    <col min="14852" max="14852" width="10" style="55" bestFit="1" customWidth="1"/>
    <col min="14853" max="14853" width="9.125" style="55" bestFit="1" customWidth="1"/>
    <col min="14854" max="14854" width="9.75" style="55" bestFit="1" customWidth="1"/>
    <col min="14855" max="14855" width="10.125" style="55" bestFit="1" customWidth="1"/>
    <col min="14856" max="14856" width="9.25" style="55" bestFit="1" customWidth="1"/>
    <col min="14857" max="14857" width="0" style="55" hidden="1" bestFit="1" customWidth="1"/>
    <col min="14858" max="14858" width="9.5" style="55" bestFit="1" customWidth="1"/>
    <col min="14859" max="14859" width="7.625" style="55" bestFit="1" customWidth="1"/>
    <col min="14860" max="14860" width="8.125" style="55" bestFit="1" customWidth="1"/>
    <col min="14861" max="14861" width="8.75" style="55" bestFit="1" customWidth="1"/>
    <col min="14862" max="14863" width="8.125" style="55" bestFit="1" customWidth="1"/>
    <col min="14864" max="14864" width="8.25" style="55" bestFit="1" customWidth="1"/>
    <col min="14865" max="14865" width="0" style="55" hidden="1" bestFit="1" customWidth="1"/>
    <col min="14866" max="14866" width="7.125" style="55" bestFit="1" customWidth="1"/>
    <col min="14867" max="14867" width="7.875" style="55" bestFit="1" customWidth="1"/>
    <col min="14868" max="14868" width="8.375" style="55" bestFit="1" customWidth="1"/>
    <col min="14869" max="14869" width="7.875" style="55" bestFit="1" customWidth="1"/>
    <col min="14870" max="14870" width="9.75" style="55" bestFit="1" customWidth="1"/>
    <col min="14871" max="15104" width="9" style="55"/>
    <col min="15105" max="15105" width="4" style="55" bestFit="1" customWidth="1"/>
    <col min="15106" max="15106" width="17.375" style="55" bestFit="1" customWidth="1"/>
    <col min="15107" max="15107" width="10.5" style="55" bestFit="1" customWidth="1"/>
    <col min="15108" max="15108" width="10" style="55" bestFit="1" customWidth="1"/>
    <col min="15109" max="15109" width="9.125" style="55" bestFit="1" customWidth="1"/>
    <col min="15110" max="15110" width="9.75" style="55" bestFit="1" customWidth="1"/>
    <col min="15111" max="15111" width="10.125" style="55" bestFit="1" customWidth="1"/>
    <col min="15112" max="15112" width="9.25" style="55" bestFit="1" customWidth="1"/>
    <col min="15113" max="15113" width="0" style="55" hidden="1" bestFit="1" customWidth="1"/>
    <col min="15114" max="15114" width="9.5" style="55" bestFit="1" customWidth="1"/>
    <col min="15115" max="15115" width="7.625" style="55" bestFit="1" customWidth="1"/>
    <col min="15116" max="15116" width="8.125" style="55" bestFit="1" customWidth="1"/>
    <col min="15117" max="15117" width="8.75" style="55" bestFit="1" customWidth="1"/>
    <col min="15118" max="15119" width="8.125" style="55" bestFit="1" customWidth="1"/>
    <col min="15120" max="15120" width="8.25" style="55" bestFit="1" customWidth="1"/>
    <col min="15121" max="15121" width="0" style="55" hidden="1" bestFit="1" customWidth="1"/>
    <col min="15122" max="15122" width="7.125" style="55" bestFit="1" customWidth="1"/>
    <col min="15123" max="15123" width="7.875" style="55" bestFit="1" customWidth="1"/>
    <col min="15124" max="15124" width="8.375" style="55" bestFit="1" customWidth="1"/>
    <col min="15125" max="15125" width="7.875" style="55" bestFit="1" customWidth="1"/>
    <col min="15126" max="15126" width="9.75" style="55" bestFit="1" customWidth="1"/>
    <col min="15127" max="15360" width="9" style="55"/>
    <col min="15361" max="15361" width="4" style="55" bestFit="1" customWidth="1"/>
    <col min="15362" max="15362" width="17.375" style="55" bestFit="1" customWidth="1"/>
    <col min="15363" max="15363" width="10.5" style="55" bestFit="1" customWidth="1"/>
    <col min="15364" max="15364" width="10" style="55" bestFit="1" customWidth="1"/>
    <col min="15365" max="15365" width="9.125" style="55" bestFit="1" customWidth="1"/>
    <col min="15366" max="15366" width="9.75" style="55" bestFit="1" customWidth="1"/>
    <col min="15367" max="15367" width="10.125" style="55" bestFit="1" customWidth="1"/>
    <col min="15368" max="15368" width="9.25" style="55" bestFit="1" customWidth="1"/>
    <col min="15369" max="15369" width="0" style="55" hidden="1" bestFit="1" customWidth="1"/>
    <col min="15370" max="15370" width="9.5" style="55" bestFit="1" customWidth="1"/>
    <col min="15371" max="15371" width="7.625" style="55" bestFit="1" customWidth="1"/>
    <col min="15372" max="15372" width="8.125" style="55" bestFit="1" customWidth="1"/>
    <col min="15373" max="15373" width="8.75" style="55" bestFit="1" customWidth="1"/>
    <col min="15374" max="15375" width="8.125" style="55" bestFit="1" customWidth="1"/>
    <col min="15376" max="15376" width="8.25" style="55" bestFit="1" customWidth="1"/>
    <col min="15377" max="15377" width="0" style="55" hidden="1" bestFit="1" customWidth="1"/>
    <col min="15378" max="15378" width="7.125" style="55" bestFit="1" customWidth="1"/>
    <col min="15379" max="15379" width="7.875" style="55" bestFit="1" customWidth="1"/>
    <col min="15380" max="15380" width="8.375" style="55" bestFit="1" customWidth="1"/>
    <col min="15381" max="15381" width="7.875" style="55" bestFit="1" customWidth="1"/>
    <col min="15382" max="15382" width="9.75" style="55" bestFit="1" customWidth="1"/>
    <col min="15383" max="15616" width="9" style="55"/>
    <col min="15617" max="15617" width="4" style="55" bestFit="1" customWidth="1"/>
    <col min="15618" max="15618" width="17.375" style="55" bestFit="1" customWidth="1"/>
    <col min="15619" max="15619" width="10.5" style="55" bestFit="1" customWidth="1"/>
    <col min="15620" max="15620" width="10" style="55" bestFit="1" customWidth="1"/>
    <col min="15621" max="15621" width="9.125" style="55" bestFit="1" customWidth="1"/>
    <col min="15622" max="15622" width="9.75" style="55" bestFit="1" customWidth="1"/>
    <col min="15623" max="15623" width="10.125" style="55" bestFit="1" customWidth="1"/>
    <col min="15624" max="15624" width="9.25" style="55" bestFit="1" customWidth="1"/>
    <col min="15625" max="15625" width="0" style="55" hidden="1" bestFit="1" customWidth="1"/>
    <col min="15626" max="15626" width="9.5" style="55" bestFit="1" customWidth="1"/>
    <col min="15627" max="15627" width="7.625" style="55" bestFit="1" customWidth="1"/>
    <col min="15628" max="15628" width="8.125" style="55" bestFit="1" customWidth="1"/>
    <col min="15629" max="15629" width="8.75" style="55" bestFit="1" customWidth="1"/>
    <col min="15630" max="15631" width="8.125" style="55" bestFit="1" customWidth="1"/>
    <col min="15632" max="15632" width="8.25" style="55" bestFit="1" customWidth="1"/>
    <col min="15633" max="15633" width="0" style="55" hidden="1" bestFit="1" customWidth="1"/>
    <col min="15634" max="15634" width="7.125" style="55" bestFit="1" customWidth="1"/>
    <col min="15635" max="15635" width="7.875" style="55" bestFit="1" customWidth="1"/>
    <col min="15636" max="15636" width="8.375" style="55" bestFit="1" customWidth="1"/>
    <col min="15637" max="15637" width="7.875" style="55" bestFit="1" customWidth="1"/>
    <col min="15638" max="15638" width="9.75" style="55" bestFit="1" customWidth="1"/>
    <col min="15639" max="15872" width="9" style="55"/>
    <col min="15873" max="15873" width="4" style="55" bestFit="1" customWidth="1"/>
    <col min="15874" max="15874" width="17.375" style="55" bestFit="1" customWidth="1"/>
    <col min="15875" max="15875" width="10.5" style="55" bestFit="1" customWidth="1"/>
    <col min="15876" max="15876" width="10" style="55" bestFit="1" customWidth="1"/>
    <col min="15877" max="15877" width="9.125" style="55" bestFit="1" customWidth="1"/>
    <col min="15878" max="15878" width="9.75" style="55" bestFit="1" customWidth="1"/>
    <col min="15879" max="15879" width="10.125" style="55" bestFit="1" customWidth="1"/>
    <col min="15880" max="15880" width="9.25" style="55" bestFit="1" customWidth="1"/>
    <col min="15881" max="15881" width="0" style="55" hidden="1" bestFit="1" customWidth="1"/>
    <col min="15882" max="15882" width="9.5" style="55" bestFit="1" customWidth="1"/>
    <col min="15883" max="15883" width="7.625" style="55" bestFit="1" customWidth="1"/>
    <col min="15884" max="15884" width="8.125" style="55" bestFit="1" customWidth="1"/>
    <col min="15885" max="15885" width="8.75" style="55" bestFit="1" customWidth="1"/>
    <col min="15886" max="15887" width="8.125" style="55" bestFit="1" customWidth="1"/>
    <col min="15888" max="15888" width="8.25" style="55" bestFit="1" customWidth="1"/>
    <col min="15889" max="15889" width="0" style="55" hidden="1" bestFit="1" customWidth="1"/>
    <col min="15890" max="15890" width="7.125" style="55" bestFit="1" customWidth="1"/>
    <col min="15891" max="15891" width="7.875" style="55" bestFit="1" customWidth="1"/>
    <col min="15892" max="15892" width="8.375" style="55" bestFit="1" customWidth="1"/>
    <col min="15893" max="15893" width="7.875" style="55" bestFit="1" customWidth="1"/>
    <col min="15894" max="15894" width="9.75" style="55" bestFit="1" customWidth="1"/>
    <col min="15895" max="16128" width="9" style="55"/>
    <col min="16129" max="16129" width="4" style="55" bestFit="1" customWidth="1"/>
    <col min="16130" max="16130" width="17.375" style="55" bestFit="1" customWidth="1"/>
    <col min="16131" max="16131" width="10.5" style="55" bestFit="1" customWidth="1"/>
    <col min="16132" max="16132" width="10" style="55" bestFit="1" customWidth="1"/>
    <col min="16133" max="16133" width="9.125" style="55" bestFit="1" customWidth="1"/>
    <col min="16134" max="16134" width="9.75" style="55" bestFit="1" customWidth="1"/>
    <col min="16135" max="16135" width="10.125" style="55" bestFit="1" customWidth="1"/>
    <col min="16136" max="16136" width="9.25" style="55" bestFit="1" customWidth="1"/>
    <col min="16137" max="16137" width="0" style="55" hidden="1" bestFit="1" customWidth="1"/>
    <col min="16138" max="16138" width="9.5" style="55" bestFit="1" customWidth="1"/>
    <col min="16139" max="16139" width="7.625" style="55" bestFit="1" customWidth="1"/>
    <col min="16140" max="16140" width="8.125" style="55" bestFit="1" customWidth="1"/>
    <col min="16141" max="16141" width="8.75" style="55" bestFit="1" customWidth="1"/>
    <col min="16142" max="16143" width="8.125" style="55" bestFit="1" customWidth="1"/>
    <col min="16144" max="16144" width="8.25" style="55" bestFit="1" customWidth="1"/>
    <col min="16145" max="16145" width="0" style="55" hidden="1" bestFit="1" customWidth="1"/>
    <col min="16146" max="16146" width="7.125" style="55" bestFit="1" customWidth="1"/>
    <col min="16147" max="16147" width="7.875" style="55" bestFit="1" customWidth="1"/>
    <col min="16148" max="16148" width="8.375" style="55" bestFit="1" customWidth="1"/>
    <col min="16149" max="16149" width="7.875" style="55" bestFit="1" customWidth="1"/>
    <col min="16150" max="16150" width="9.75" style="55" bestFit="1" customWidth="1"/>
    <col min="16151" max="16384" width="9" style="55"/>
  </cols>
  <sheetData>
    <row r="1" spans="1:23" ht="19.5">
      <c r="A1" s="161" t="s">
        <v>398</v>
      </c>
      <c r="B1" s="161"/>
      <c r="C1" s="161"/>
      <c r="D1" s="161"/>
      <c r="E1" s="161"/>
      <c r="F1" s="161"/>
      <c r="G1" s="161"/>
      <c r="H1" s="161"/>
      <c r="I1" s="161"/>
      <c r="J1" s="161"/>
      <c r="K1" s="162" t="s">
        <v>399</v>
      </c>
      <c r="L1" s="162"/>
      <c r="M1" s="162"/>
      <c r="N1" s="162"/>
      <c r="O1" s="162"/>
      <c r="P1" s="162"/>
      <c r="Q1" s="162"/>
      <c r="R1" s="162"/>
      <c r="S1" s="162"/>
      <c r="T1" s="162"/>
      <c r="U1" s="162"/>
      <c r="V1" s="162"/>
    </row>
    <row r="2" spans="1:23" ht="19.5">
      <c r="A2" s="161" t="s">
        <v>400</v>
      </c>
      <c r="B2" s="161"/>
      <c r="C2" s="161"/>
      <c r="D2" s="161"/>
      <c r="E2" s="161"/>
      <c r="F2" s="161"/>
      <c r="G2" s="161"/>
      <c r="H2" s="161"/>
      <c r="I2" s="161"/>
      <c r="J2" s="161"/>
      <c r="K2" s="162" t="s">
        <v>401</v>
      </c>
      <c r="L2" s="162"/>
      <c r="M2" s="162"/>
      <c r="N2" s="162"/>
      <c r="O2" s="162"/>
      <c r="P2" s="162"/>
      <c r="Q2" s="162"/>
      <c r="R2" s="162"/>
      <c r="S2" s="162"/>
      <c r="T2" s="162"/>
      <c r="U2" s="162"/>
      <c r="V2" s="162"/>
    </row>
    <row r="3" spans="1:23" ht="21">
      <c r="B3" s="163" t="s">
        <v>174</v>
      </c>
      <c r="C3" s="163"/>
      <c r="D3" s="163"/>
      <c r="E3" s="163"/>
      <c r="F3" s="163"/>
      <c r="G3" s="163"/>
      <c r="H3" s="163"/>
      <c r="I3" s="163"/>
      <c r="J3" s="163"/>
      <c r="K3" s="164" t="s">
        <v>402</v>
      </c>
      <c r="L3" s="164"/>
      <c r="M3" s="164"/>
      <c r="N3" s="164"/>
      <c r="O3" s="164"/>
      <c r="P3" s="164"/>
      <c r="Q3" s="164"/>
      <c r="R3" s="164"/>
      <c r="S3" s="164"/>
      <c r="T3" s="164"/>
      <c r="U3" s="164"/>
      <c r="V3" s="164"/>
    </row>
    <row r="4" spans="1:23">
      <c r="B4" s="165" t="s">
        <v>403</v>
      </c>
      <c r="C4" s="165"/>
      <c r="D4" s="165"/>
      <c r="E4" s="165"/>
      <c r="F4" s="165"/>
      <c r="G4" s="165"/>
      <c r="H4" s="165"/>
      <c r="I4" s="165"/>
      <c r="J4" s="165"/>
      <c r="K4" s="166" t="s">
        <v>404</v>
      </c>
      <c r="L4" s="167"/>
      <c r="M4" s="167"/>
      <c r="N4" s="167"/>
      <c r="O4" s="167"/>
      <c r="P4" s="167"/>
      <c r="Q4" s="167"/>
      <c r="R4" s="167"/>
      <c r="S4" s="167"/>
      <c r="T4" s="167"/>
      <c r="U4" s="167"/>
      <c r="V4" s="167"/>
    </row>
    <row r="5" spans="1:23">
      <c r="B5" s="168" t="s">
        <v>59</v>
      </c>
      <c r="C5" s="168"/>
      <c r="D5" s="168"/>
      <c r="E5" s="169"/>
      <c r="F5" s="169"/>
      <c r="G5" s="169"/>
      <c r="H5" s="169"/>
      <c r="I5" s="169"/>
      <c r="J5" s="169"/>
      <c r="K5" s="169"/>
      <c r="L5" s="169"/>
      <c r="M5" s="169"/>
      <c r="N5" s="169"/>
      <c r="O5" s="169"/>
      <c r="P5" s="169"/>
      <c r="Q5" s="169"/>
      <c r="R5" s="169"/>
      <c r="S5" s="169"/>
      <c r="T5" s="169"/>
      <c r="U5" s="169"/>
      <c r="V5" s="169"/>
    </row>
    <row r="6" spans="1:23" ht="33" customHeight="1" thickBot="1">
      <c r="A6" s="170" t="s">
        <v>382</v>
      </c>
      <c r="B6" s="171"/>
      <c r="C6" s="172" t="s">
        <v>405</v>
      </c>
      <c r="D6" s="173" t="s">
        <v>406</v>
      </c>
      <c r="E6" s="174" t="s">
        <v>407</v>
      </c>
      <c r="F6" s="170" t="s">
        <v>408</v>
      </c>
      <c r="G6" s="175" t="s">
        <v>409</v>
      </c>
      <c r="H6" s="176"/>
      <c r="I6" s="176"/>
      <c r="J6" s="177"/>
      <c r="K6" s="175" t="s">
        <v>183</v>
      </c>
      <c r="L6" s="177"/>
      <c r="M6" s="172" t="s">
        <v>410</v>
      </c>
      <c r="N6" s="175" t="s">
        <v>411</v>
      </c>
      <c r="O6" s="176"/>
      <c r="P6" s="176"/>
      <c r="Q6" s="176"/>
      <c r="R6" s="177"/>
      <c r="S6" s="178" t="s">
        <v>412</v>
      </c>
      <c r="T6" s="178" t="s">
        <v>413</v>
      </c>
      <c r="U6" s="172" t="s">
        <v>414</v>
      </c>
      <c r="V6" s="171" t="s">
        <v>415</v>
      </c>
    </row>
    <row r="7" spans="1:23" ht="45" customHeight="1" thickTop="1">
      <c r="A7" s="179"/>
      <c r="B7" s="180"/>
      <c r="C7" s="181"/>
      <c r="D7" s="182"/>
      <c r="E7" s="183"/>
      <c r="F7" s="179"/>
      <c r="G7" s="60" t="s">
        <v>416</v>
      </c>
      <c r="H7" s="184" t="s">
        <v>417</v>
      </c>
      <c r="I7" s="60" t="s">
        <v>418</v>
      </c>
      <c r="J7" s="60" t="s">
        <v>235</v>
      </c>
      <c r="K7" s="60" t="s">
        <v>419</v>
      </c>
      <c r="L7" s="60" t="s">
        <v>420</v>
      </c>
      <c r="M7" s="185"/>
      <c r="N7" s="186" t="s">
        <v>421</v>
      </c>
      <c r="O7" s="186" t="s">
        <v>422</v>
      </c>
      <c r="P7" s="187" t="s">
        <v>423</v>
      </c>
      <c r="Q7" s="60" t="s">
        <v>424</v>
      </c>
      <c r="R7" s="188" t="s">
        <v>235</v>
      </c>
      <c r="S7" s="189"/>
      <c r="T7" s="189"/>
      <c r="U7" s="185"/>
      <c r="V7" s="180"/>
    </row>
    <row r="8" spans="1:23">
      <c r="A8" s="190" t="s">
        <v>172</v>
      </c>
      <c r="B8" s="191"/>
      <c r="C8" s="192">
        <v>492281</v>
      </c>
      <c r="D8" s="192">
        <v>32716</v>
      </c>
      <c r="E8" s="193">
        <v>23106</v>
      </c>
      <c r="F8" s="193">
        <v>0</v>
      </c>
      <c r="G8" s="193">
        <v>65677</v>
      </c>
      <c r="H8" s="193">
        <v>61510</v>
      </c>
      <c r="I8" s="193">
        <v>0</v>
      </c>
      <c r="J8" s="193">
        <v>132</v>
      </c>
      <c r="K8" s="193">
        <v>67228</v>
      </c>
      <c r="L8" s="193">
        <v>0</v>
      </c>
      <c r="M8" s="193">
        <v>0</v>
      </c>
      <c r="N8" s="193">
        <v>56959</v>
      </c>
      <c r="O8" s="193">
        <v>715</v>
      </c>
      <c r="P8" s="193">
        <v>0</v>
      </c>
      <c r="Q8" s="193">
        <v>0</v>
      </c>
      <c r="R8" s="193">
        <v>15157</v>
      </c>
      <c r="S8" s="193">
        <v>0</v>
      </c>
      <c r="T8" s="193">
        <v>815481</v>
      </c>
      <c r="U8" s="193">
        <v>0</v>
      </c>
      <c r="V8" s="193">
        <v>815481</v>
      </c>
    </row>
    <row r="9" spans="1:23">
      <c r="A9" s="190" t="s">
        <v>425</v>
      </c>
      <c r="B9" s="191"/>
      <c r="C9" s="192">
        <v>492281</v>
      </c>
      <c r="D9" s="192">
        <v>0</v>
      </c>
      <c r="E9" s="193">
        <v>22825</v>
      </c>
      <c r="F9" s="193">
        <v>0</v>
      </c>
      <c r="G9" s="193">
        <v>61587</v>
      </c>
      <c r="H9" s="193">
        <v>61510</v>
      </c>
      <c r="I9" s="193">
        <v>0</v>
      </c>
      <c r="J9" s="193">
        <v>132</v>
      </c>
      <c r="K9" s="193">
        <v>65178</v>
      </c>
      <c r="L9" s="193">
        <v>0</v>
      </c>
      <c r="M9" s="193">
        <v>0</v>
      </c>
      <c r="N9" s="193">
        <v>53028</v>
      </c>
      <c r="O9" s="193">
        <v>715</v>
      </c>
      <c r="P9" s="193">
        <v>0</v>
      </c>
      <c r="Q9" s="193">
        <v>0</v>
      </c>
      <c r="R9" s="193">
        <v>14197</v>
      </c>
      <c r="S9" s="193">
        <v>0</v>
      </c>
      <c r="T9" s="193">
        <v>771453</v>
      </c>
      <c r="U9" s="193">
        <v>0</v>
      </c>
      <c r="V9" s="193">
        <v>771453</v>
      </c>
    </row>
    <row r="10" spans="1:23">
      <c r="A10" s="190" t="s">
        <v>426</v>
      </c>
      <c r="B10" s="191"/>
      <c r="C10" s="192">
        <v>0</v>
      </c>
      <c r="D10" s="192">
        <v>32716</v>
      </c>
      <c r="E10" s="193">
        <v>281</v>
      </c>
      <c r="F10" s="193">
        <v>0</v>
      </c>
      <c r="G10" s="193">
        <v>4090</v>
      </c>
      <c r="H10" s="193">
        <v>0</v>
      </c>
      <c r="I10" s="193">
        <v>0</v>
      </c>
      <c r="J10" s="193">
        <v>0</v>
      </c>
      <c r="K10" s="193">
        <v>2050</v>
      </c>
      <c r="L10" s="193">
        <v>0</v>
      </c>
      <c r="M10" s="193">
        <v>0</v>
      </c>
      <c r="N10" s="193">
        <v>3931</v>
      </c>
      <c r="O10" s="193">
        <v>0</v>
      </c>
      <c r="P10" s="193">
        <v>0</v>
      </c>
      <c r="Q10" s="193">
        <v>0</v>
      </c>
      <c r="R10" s="193">
        <v>960</v>
      </c>
      <c r="S10" s="193">
        <v>0</v>
      </c>
      <c r="T10" s="193">
        <v>44028</v>
      </c>
      <c r="U10" s="193">
        <v>0</v>
      </c>
      <c r="V10" s="193">
        <v>44028</v>
      </c>
    </row>
    <row r="11" spans="1:23">
      <c r="A11" s="190" t="s">
        <v>238</v>
      </c>
      <c r="B11" s="191"/>
      <c r="C11" s="192">
        <v>0</v>
      </c>
      <c r="D11" s="192">
        <v>1092</v>
      </c>
      <c r="E11" s="193">
        <v>0</v>
      </c>
      <c r="F11" s="193">
        <v>0</v>
      </c>
      <c r="G11" s="193">
        <v>139</v>
      </c>
      <c r="H11" s="193">
        <v>0</v>
      </c>
      <c r="I11" s="193">
        <v>0</v>
      </c>
      <c r="J11" s="193">
        <v>0</v>
      </c>
      <c r="K11" s="193">
        <v>69</v>
      </c>
      <c r="L11" s="193">
        <v>0</v>
      </c>
      <c r="M11" s="193">
        <v>0</v>
      </c>
      <c r="N11" s="193">
        <v>142</v>
      </c>
      <c r="O11" s="193">
        <v>0</v>
      </c>
      <c r="P11" s="193">
        <v>0</v>
      </c>
      <c r="Q11" s="193">
        <v>0</v>
      </c>
      <c r="R11" s="193">
        <v>48</v>
      </c>
      <c r="S11" s="193">
        <v>0</v>
      </c>
      <c r="T11" s="193">
        <v>1490</v>
      </c>
      <c r="U11" s="193">
        <v>0</v>
      </c>
      <c r="V11" s="193">
        <v>1490</v>
      </c>
    </row>
    <row r="12" spans="1:23">
      <c r="A12" s="190" t="s">
        <v>426</v>
      </c>
      <c r="B12" s="191"/>
      <c r="C12" s="192">
        <v>0</v>
      </c>
      <c r="D12" s="192">
        <v>1092</v>
      </c>
      <c r="E12" s="193">
        <v>0</v>
      </c>
      <c r="F12" s="193">
        <v>0</v>
      </c>
      <c r="G12" s="193">
        <v>139</v>
      </c>
      <c r="H12" s="193">
        <v>0</v>
      </c>
      <c r="I12" s="193">
        <v>0</v>
      </c>
      <c r="J12" s="193">
        <v>0</v>
      </c>
      <c r="K12" s="193">
        <v>69</v>
      </c>
      <c r="L12" s="193">
        <v>0</v>
      </c>
      <c r="M12" s="193">
        <v>0</v>
      </c>
      <c r="N12" s="193">
        <v>142</v>
      </c>
      <c r="O12" s="193">
        <v>0</v>
      </c>
      <c r="P12" s="193">
        <v>0</v>
      </c>
      <c r="Q12" s="193">
        <v>0</v>
      </c>
      <c r="R12" s="193">
        <v>48</v>
      </c>
      <c r="S12" s="193">
        <v>0</v>
      </c>
      <c r="T12" s="193">
        <v>1490</v>
      </c>
      <c r="U12" s="193">
        <v>0</v>
      </c>
      <c r="V12" s="193">
        <v>1490</v>
      </c>
    </row>
    <row r="13" spans="1:23">
      <c r="A13" s="190" t="s">
        <v>290</v>
      </c>
      <c r="B13" s="191"/>
      <c r="C13" s="192">
        <v>0</v>
      </c>
      <c r="D13" s="192">
        <v>0</v>
      </c>
      <c r="E13" s="193">
        <v>0</v>
      </c>
      <c r="F13" s="193">
        <v>0</v>
      </c>
      <c r="G13" s="193">
        <v>0</v>
      </c>
      <c r="H13" s="193">
        <v>0</v>
      </c>
      <c r="I13" s="193">
        <v>0</v>
      </c>
      <c r="J13" s="193">
        <v>0</v>
      </c>
      <c r="K13" s="193">
        <v>0</v>
      </c>
      <c r="L13" s="193">
        <v>0</v>
      </c>
      <c r="M13" s="193">
        <v>0</v>
      </c>
      <c r="N13" s="193">
        <v>0</v>
      </c>
      <c r="O13" s="193">
        <v>0</v>
      </c>
      <c r="P13" s="193">
        <v>0</v>
      </c>
      <c r="Q13" s="193">
        <v>0</v>
      </c>
      <c r="R13" s="193">
        <v>0</v>
      </c>
      <c r="S13" s="193">
        <v>0</v>
      </c>
      <c r="T13" s="193">
        <v>0</v>
      </c>
      <c r="U13" s="193">
        <v>163</v>
      </c>
      <c r="V13" s="193">
        <v>163</v>
      </c>
    </row>
    <row r="14" spans="1:23">
      <c r="A14" s="190" t="s">
        <v>427</v>
      </c>
      <c r="B14" s="191"/>
      <c r="C14" s="192">
        <v>0</v>
      </c>
      <c r="D14" s="192">
        <v>0</v>
      </c>
      <c r="E14" s="193">
        <v>0</v>
      </c>
      <c r="F14" s="193">
        <v>0</v>
      </c>
      <c r="G14" s="193">
        <v>0</v>
      </c>
      <c r="H14" s="193">
        <v>0</v>
      </c>
      <c r="I14" s="193">
        <v>0</v>
      </c>
      <c r="J14" s="193">
        <v>0</v>
      </c>
      <c r="K14" s="193">
        <v>0</v>
      </c>
      <c r="L14" s="193">
        <v>0</v>
      </c>
      <c r="M14" s="193">
        <v>0</v>
      </c>
      <c r="N14" s="193">
        <v>0</v>
      </c>
      <c r="O14" s="193">
        <v>0</v>
      </c>
      <c r="P14" s="193">
        <v>0</v>
      </c>
      <c r="Q14" s="193">
        <v>0</v>
      </c>
      <c r="R14" s="193">
        <v>0</v>
      </c>
      <c r="S14" s="193">
        <v>0</v>
      </c>
      <c r="T14" s="193">
        <v>0</v>
      </c>
      <c r="U14" s="193">
        <v>163</v>
      </c>
      <c r="V14" s="193">
        <v>163</v>
      </c>
    </row>
    <row r="15" spans="1:23">
      <c r="A15" s="194" t="s">
        <v>428</v>
      </c>
      <c r="B15" s="195"/>
      <c r="C15" s="196">
        <v>492281</v>
      </c>
      <c r="D15" s="196">
        <v>33808</v>
      </c>
      <c r="E15" s="197">
        <v>23106</v>
      </c>
      <c r="F15" s="197">
        <v>0</v>
      </c>
      <c r="G15" s="197">
        <v>65816</v>
      </c>
      <c r="H15" s="197">
        <v>61510</v>
      </c>
      <c r="I15" s="197">
        <v>0</v>
      </c>
      <c r="J15" s="197">
        <v>132</v>
      </c>
      <c r="K15" s="197">
        <v>67297</v>
      </c>
      <c r="L15" s="197">
        <v>0</v>
      </c>
      <c r="M15" s="197">
        <v>0</v>
      </c>
      <c r="N15" s="197">
        <v>57101</v>
      </c>
      <c r="O15" s="197">
        <v>715</v>
      </c>
      <c r="P15" s="197">
        <v>0</v>
      </c>
      <c r="Q15" s="197">
        <v>0</v>
      </c>
      <c r="R15" s="197">
        <v>15205</v>
      </c>
      <c r="S15" s="197">
        <v>0</v>
      </c>
      <c r="T15" s="197">
        <v>816971</v>
      </c>
      <c r="U15" s="197">
        <v>163</v>
      </c>
      <c r="V15" s="197">
        <v>817134</v>
      </c>
    </row>
    <row r="16" spans="1:23">
      <c r="A16" s="198" t="s">
        <v>429</v>
      </c>
      <c r="B16" s="199"/>
      <c r="V16" s="200"/>
      <c r="W16" s="200"/>
    </row>
    <row r="17" spans="1:23">
      <c r="A17" s="198" t="s">
        <v>430</v>
      </c>
      <c r="B17" s="199"/>
      <c r="W17" s="200"/>
    </row>
    <row r="18" spans="1:23">
      <c r="A18" s="198" t="s">
        <v>431</v>
      </c>
      <c r="B18" s="199"/>
    </row>
    <row r="19" spans="1:23">
      <c r="A19" s="199"/>
      <c r="B19" s="199"/>
    </row>
    <row r="20" spans="1:23">
      <c r="A20" s="199"/>
      <c r="B20" s="199"/>
    </row>
    <row r="21" spans="1:23">
      <c r="A21" s="199"/>
      <c r="B21" s="199"/>
    </row>
    <row r="22" spans="1:23">
      <c r="A22" s="199"/>
      <c r="B22" s="199"/>
    </row>
    <row r="23" spans="1:23">
      <c r="A23" s="199"/>
      <c r="B23" s="199"/>
    </row>
    <row r="24" spans="1:23">
      <c r="A24" s="199"/>
      <c r="B24" s="199"/>
    </row>
    <row r="25" spans="1:23">
      <c r="A25" s="199"/>
      <c r="B25" s="199"/>
    </row>
    <row r="26" spans="1:23">
      <c r="A26" s="199"/>
      <c r="B26" s="199"/>
    </row>
    <row r="27" spans="1:23">
      <c r="A27" s="199"/>
      <c r="B27" s="199"/>
    </row>
    <row r="28" spans="1:23">
      <c r="A28" s="199"/>
      <c r="B28" s="199"/>
    </row>
    <row r="29" spans="1:23">
      <c r="A29" s="199"/>
      <c r="B29" s="199"/>
    </row>
    <row r="30" spans="1:23">
      <c r="A30" s="199"/>
      <c r="B30" s="199"/>
    </row>
    <row r="31" spans="1:23">
      <c r="A31" s="199"/>
      <c r="B31" s="199"/>
    </row>
    <row r="32" spans="1:23">
      <c r="A32" s="199"/>
      <c r="B32" s="199"/>
    </row>
    <row r="33" spans="1:2">
      <c r="A33" s="199"/>
      <c r="B33" s="199"/>
    </row>
    <row r="34" spans="1:2">
      <c r="A34" s="199"/>
      <c r="B34" s="199"/>
    </row>
    <row r="35" spans="1:2">
      <c r="A35" s="199"/>
      <c r="B35" s="199"/>
    </row>
    <row r="36" spans="1:2">
      <c r="A36" s="199"/>
      <c r="B36" s="199"/>
    </row>
    <row r="37" spans="1:2">
      <c r="A37" s="199"/>
      <c r="B37" s="199"/>
    </row>
    <row r="38" spans="1:2">
      <c r="A38" s="199"/>
      <c r="B38" s="199"/>
    </row>
    <row r="39" spans="1:2">
      <c r="A39" s="199"/>
      <c r="B39" s="199"/>
    </row>
  </sheetData>
  <mergeCells count="30">
    <mergeCell ref="A14:B14"/>
    <mergeCell ref="A15:B15"/>
    <mergeCell ref="A8:B8"/>
    <mergeCell ref="A9:B9"/>
    <mergeCell ref="A10:B10"/>
    <mergeCell ref="A11:B11"/>
    <mergeCell ref="A12:B12"/>
    <mergeCell ref="A13:B13"/>
    <mergeCell ref="M6:M7"/>
    <mergeCell ref="N6:R6"/>
    <mergeCell ref="S6:S7"/>
    <mergeCell ref="T6:T7"/>
    <mergeCell ref="U6:U7"/>
    <mergeCell ref="V6:V7"/>
    <mergeCell ref="B4:J4"/>
    <mergeCell ref="K4:V4"/>
    <mergeCell ref="B5:V5"/>
    <mergeCell ref="A6:B7"/>
    <mergeCell ref="C6:C7"/>
    <mergeCell ref="D6:D7"/>
    <mergeCell ref="E6:E7"/>
    <mergeCell ref="F6:F7"/>
    <mergeCell ref="G6:J6"/>
    <mergeCell ref="K6:L6"/>
    <mergeCell ref="A1:J1"/>
    <mergeCell ref="K1:V1"/>
    <mergeCell ref="A2:J2"/>
    <mergeCell ref="K2:V2"/>
    <mergeCell ref="B3:J3"/>
    <mergeCell ref="K3:V3"/>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46"/>
  <sheetViews>
    <sheetView zoomScale="91" zoomScaleNormal="91" workbookViewId="0">
      <selection activeCell="F6" sqref="F6"/>
    </sheetView>
  </sheetViews>
  <sheetFormatPr defaultRowHeight="16.5" customHeight="1"/>
  <cols>
    <col min="1" max="1" width="13.125" style="205" bestFit="1" customWidth="1"/>
    <col min="2" max="2" width="13.875" style="205" bestFit="1" customWidth="1"/>
    <col min="3" max="3" width="21.625" style="205" bestFit="1" customWidth="1"/>
    <col min="4" max="4" width="13.125" style="205" bestFit="1" customWidth="1"/>
    <col min="5" max="5" width="13.375" style="205" bestFit="1" customWidth="1"/>
    <col min="6" max="7" width="14.625" style="205" bestFit="1" customWidth="1"/>
    <col min="8" max="8" width="16" style="205" bestFit="1" customWidth="1"/>
    <col min="9" max="9" width="14.5" style="205" bestFit="1" customWidth="1"/>
    <col min="10" max="10" width="14.75" style="205" bestFit="1" customWidth="1"/>
    <col min="11" max="11" width="15.25" style="205" bestFit="1" customWidth="1"/>
    <col min="12" max="12" width="15.125" style="205" bestFit="1" customWidth="1"/>
    <col min="13" max="13" width="11.625" style="205" customWidth="1"/>
    <col min="14" max="14" width="12.25" style="205" customWidth="1"/>
    <col min="15" max="256" width="9" style="205"/>
    <col min="257" max="257" width="13.125" style="205" bestFit="1" customWidth="1"/>
    <col min="258" max="258" width="13.875" style="205" bestFit="1" customWidth="1"/>
    <col min="259" max="259" width="21.625" style="205" bestFit="1" customWidth="1"/>
    <col min="260" max="260" width="13.125" style="205" bestFit="1" customWidth="1"/>
    <col min="261" max="261" width="13.375" style="205" bestFit="1" customWidth="1"/>
    <col min="262" max="263" width="14.625" style="205" bestFit="1" customWidth="1"/>
    <col min="264" max="264" width="16" style="205" bestFit="1" customWidth="1"/>
    <col min="265" max="265" width="14.5" style="205" bestFit="1" customWidth="1"/>
    <col min="266" max="266" width="14.75" style="205" bestFit="1" customWidth="1"/>
    <col min="267" max="267" width="15.25" style="205" bestFit="1" customWidth="1"/>
    <col min="268" max="268" width="15.125" style="205" bestFit="1" customWidth="1"/>
    <col min="269" max="269" width="11.625" style="205" customWidth="1"/>
    <col min="270" max="270" width="12.25" style="205" customWidth="1"/>
    <col min="271" max="512" width="9" style="205"/>
    <col min="513" max="513" width="13.125" style="205" bestFit="1" customWidth="1"/>
    <col min="514" max="514" width="13.875" style="205" bestFit="1" customWidth="1"/>
    <col min="515" max="515" width="21.625" style="205" bestFit="1" customWidth="1"/>
    <col min="516" max="516" width="13.125" style="205" bestFit="1" customWidth="1"/>
    <col min="517" max="517" width="13.375" style="205" bestFit="1" customWidth="1"/>
    <col min="518" max="519" width="14.625" style="205" bestFit="1" customWidth="1"/>
    <col min="520" max="520" width="16" style="205" bestFit="1" customWidth="1"/>
    <col min="521" max="521" width="14.5" style="205" bestFit="1" customWidth="1"/>
    <col min="522" max="522" width="14.75" style="205" bestFit="1" customWidth="1"/>
    <col min="523" max="523" width="15.25" style="205" bestFit="1" customWidth="1"/>
    <col min="524" max="524" width="15.125" style="205" bestFit="1" customWidth="1"/>
    <col min="525" max="525" width="11.625" style="205" customWidth="1"/>
    <col min="526" max="526" width="12.25" style="205" customWidth="1"/>
    <col min="527" max="768" width="9" style="205"/>
    <col min="769" max="769" width="13.125" style="205" bestFit="1" customWidth="1"/>
    <col min="770" max="770" width="13.875" style="205" bestFit="1" customWidth="1"/>
    <col min="771" max="771" width="21.625" style="205" bestFit="1" customWidth="1"/>
    <col min="772" max="772" width="13.125" style="205" bestFit="1" customWidth="1"/>
    <col min="773" max="773" width="13.375" style="205" bestFit="1" customWidth="1"/>
    <col min="774" max="775" width="14.625" style="205" bestFit="1" customWidth="1"/>
    <col min="776" max="776" width="16" style="205" bestFit="1" customWidth="1"/>
    <col min="777" max="777" width="14.5" style="205" bestFit="1" customWidth="1"/>
    <col min="778" max="778" width="14.75" style="205" bestFit="1" customWidth="1"/>
    <col min="779" max="779" width="15.25" style="205" bestFit="1" customWidth="1"/>
    <col min="780" max="780" width="15.125" style="205" bestFit="1" customWidth="1"/>
    <col min="781" max="781" width="11.625" style="205" customWidth="1"/>
    <col min="782" max="782" width="12.25" style="205" customWidth="1"/>
    <col min="783" max="1024" width="9" style="205"/>
    <col min="1025" max="1025" width="13.125" style="205" bestFit="1" customWidth="1"/>
    <col min="1026" max="1026" width="13.875" style="205" bestFit="1" customWidth="1"/>
    <col min="1027" max="1027" width="21.625" style="205" bestFit="1" customWidth="1"/>
    <col min="1028" max="1028" width="13.125" style="205" bestFit="1" customWidth="1"/>
    <col min="1029" max="1029" width="13.375" style="205" bestFit="1" customWidth="1"/>
    <col min="1030" max="1031" width="14.625" style="205" bestFit="1" customWidth="1"/>
    <col min="1032" max="1032" width="16" style="205" bestFit="1" customWidth="1"/>
    <col min="1033" max="1033" width="14.5" style="205" bestFit="1" customWidth="1"/>
    <col min="1034" max="1034" width="14.75" style="205" bestFit="1" customWidth="1"/>
    <col min="1035" max="1035" width="15.25" style="205" bestFit="1" customWidth="1"/>
    <col min="1036" max="1036" width="15.125" style="205" bestFit="1" customWidth="1"/>
    <col min="1037" max="1037" width="11.625" style="205" customWidth="1"/>
    <col min="1038" max="1038" width="12.25" style="205" customWidth="1"/>
    <col min="1039" max="1280" width="9" style="205"/>
    <col min="1281" max="1281" width="13.125" style="205" bestFit="1" customWidth="1"/>
    <col min="1282" max="1282" width="13.875" style="205" bestFit="1" customWidth="1"/>
    <col min="1283" max="1283" width="21.625" style="205" bestFit="1" customWidth="1"/>
    <col min="1284" max="1284" width="13.125" style="205" bestFit="1" customWidth="1"/>
    <col min="1285" max="1285" width="13.375" style="205" bestFit="1" customWidth="1"/>
    <col min="1286" max="1287" width="14.625" style="205" bestFit="1" customWidth="1"/>
    <col min="1288" max="1288" width="16" style="205" bestFit="1" customWidth="1"/>
    <col min="1289" max="1289" width="14.5" style="205" bestFit="1" customWidth="1"/>
    <col min="1290" max="1290" width="14.75" style="205" bestFit="1" customWidth="1"/>
    <col min="1291" max="1291" width="15.25" style="205" bestFit="1" customWidth="1"/>
    <col min="1292" max="1292" width="15.125" style="205" bestFit="1" customWidth="1"/>
    <col min="1293" max="1293" width="11.625" style="205" customWidth="1"/>
    <col min="1294" max="1294" width="12.25" style="205" customWidth="1"/>
    <col min="1295" max="1536" width="9" style="205"/>
    <col min="1537" max="1537" width="13.125" style="205" bestFit="1" customWidth="1"/>
    <col min="1538" max="1538" width="13.875" style="205" bestFit="1" customWidth="1"/>
    <col min="1539" max="1539" width="21.625" style="205" bestFit="1" customWidth="1"/>
    <col min="1540" max="1540" width="13.125" style="205" bestFit="1" customWidth="1"/>
    <col min="1541" max="1541" width="13.375" style="205" bestFit="1" customWidth="1"/>
    <col min="1542" max="1543" width="14.625" style="205" bestFit="1" customWidth="1"/>
    <col min="1544" max="1544" width="16" style="205" bestFit="1" customWidth="1"/>
    <col min="1545" max="1545" width="14.5" style="205" bestFit="1" customWidth="1"/>
    <col min="1546" max="1546" width="14.75" style="205" bestFit="1" customWidth="1"/>
    <col min="1547" max="1547" width="15.25" style="205" bestFit="1" customWidth="1"/>
    <col min="1548" max="1548" width="15.125" style="205" bestFit="1" customWidth="1"/>
    <col min="1549" max="1549" width="11.625" style="205" customWidth="1"/>
    <col min="1550" max="1550" width="12.25" style="205" customWidth="1"/>
    <col min="1551" max="1792" width="9" style="205"/>
    <col min="1793" max="1793" width="13.125" style="205" bestFit="1" customWidth="1"/>
    <col min="1794" max="1794" width="13.875" style="205" bestFit="1" customWidth="1"/>
    <col min="1795" max="1795" width="21.625" style="205" bestFit="1" customWidth="1"/>
    <col min="1796" max="1796" width="13.125" style="205" bestFit="1" customWidth="1"/>
    <col min="1797" max="1797" width="13.375" style="205" bestFit="1" customWidth="1"/>
    <col min="1798" max="1799" width="14.625" style="205" bestFit="1" customWidth="1"/>
    <col min="1800" max="1800" width="16" style="205" bestFit="1" customWidth="1"/>
    <col min="1801" max="1801" width="14.5" style="205" bestFit="1" customWidth="1"/>
    <col min="1802" max="1802" width="14.75" style="205" bestFit="1" customWidth="1"/>
    <col min="1803" max="1803" width="15.25" style="205" bestFit="1" customWidth="1"/>
    <col min="1804" max="1804" width="15.125" style="205" bestFit="1" customWidth="1"/>
    <col min="1805" max="1805" width="11.625" style="205" customWidth="1"/>
    <col min="1806" max="1806" width="12.25" style="205" customWidth="1"/>
    <col min="1807" max="2048" width="9" style="205"/>
    <col min="2049" max="2049" width="13.125" style="205" bestFit="1" customWidth="1"/>
    <col min="2050" max="2050" width="13.875" style="205" bestFit="1" customWidth="1"/>
    <col min="2051" max="2051" width="21.625" style="205" bestFit="1" customWidth="1"/>
    <col min="2052" max="2052" width="13.125" style="205" bestFit="1" customWidth="1"/>
    <col min="2053" max="2053" width="13.375" style="205" bestFit="1" customWidth="1"/>
    <col min="2054" max="2055" width="14.625" style="205" bestFit="1" customWidth="1"/>
    <col min="2056" max="2056" width="16" style="205" bestFit="1" customWidth="1"/>
    <col min="2057" max="2057" width="14.5" style="205" bestFit="1" customWidth="1"/>
    <col min="2058" max="2058" width="14.75" style="205" bestFit="1" customWidth="1"/>
    <col min="2059" max="2059" width="15.25" style="205" bestFit="1" customWidth="1"/>
    <col min="2060" max="2060" width="15.125" style="205" bestFit="1" customWidth="1"/>
    <col min="2061" max="2061" width="11.625" style="205" customWidth="1"/>
    <col min="2062" max="2062" width="12.25" style="205" customWidth="1"/>
    <col min="2063" max="2304" width="9" style="205"/>
    <col min="2305" max="2305" width="13.125" style="205" bestFit="1" customWidth="1"/>
    <col min="2306" max="2306" width="13.875" style="205" bestFit="1" customWidth="1"/>
    <col min="2307" max="2307" width="21.625" style="205" bestFit="1" customWidth="1"/>
    <col min="2308" max="2308" width="13.125" style="205" bestFit="1" customWidth="1"/>
    <col min="2309" max="2309" width="13.375" style="205" bestFit="1" customWidth="1"/>
    <col min="2310" max="2311" width="14.625" style="205" bestFit="1" customWidth="1"/>
    <col min="2312" max="2312" width="16" style="205" bestFit="1" customWidth="1"/>
    <col min="2313" max="2313" width="14.5" style="205" bestFit="1" customWidth="1"/>
    <col min="2314" max="2314" width="14.75" style="205" bestFit="1" customWidth="1"/>
    <col min="2315" max="2315" width="15.25" style="205" bestFit="1" customWidth="1"/>
    <col min="2316" max="2316" width="15.125" style="205" bestFit="1" customWidth="1"/>
    <col min="2317" max="2317" width="11.625" style="205" customWidth="1"/>
    <col min="2318" max="2318" width="12.25" style="205" customWidth="1"/>
    <col min="2319" max="2560" width="9" style="205"/>
    <col min="2561" max="2561" width="13.125" style="205" bestFit="1" customWidth="1"/>
    <col min="2562" max="2562" width="13.875" style="205" bestFit="1" customWidth="1"/>
    <col min="2563" max="2563" width="21.625" style="205" bestFit="1" customWidth="1"/>
    <col min="2564" max="2564" width="13.125" style="205" bestFit="1" customWidth="1"/>
    <col min="2565" max="2565" width="13.375" style="205" bestFit="1" customWidth="1"/>
    <col min="2566" max="2567" width="14.625" style="205" bestFit="1" customWidth="1"/>
    <col min="2568" max="2568" width="16" style="205" bestFit="1" customWidth="1"/>
    <col min="2569" max="2569" width="14.5" style="205" bestFit="1" customWidth="1"/>
    <col min="2570" max="2570" width="14.75" style="205" bestFit="1" customWidth="1"/>
    <col min="2571" max="2571" width="15.25" style="205" bestFit="1" customWidth="1"/>
    <col min="2572" max="2572" width="15.125" style="205" bestFit="1" customWidth="1"/>
    <col min="2573" max="2573" width="11.625" style="205" customWidth="1"/>
    <col min="2574" max="2574" width="12.25" style="205" customWidth="1"/>
    <col min="2575" max="2816" width="9" style="205"/>
    <col min="2817" max="2817" width="13.125" style="205" bestFit="1" customWidth="1"/>
    <col min="2818" max="2818" width="13.875" style="205" bestFit="1" customWidth="1"/>
    <col min="2819" max="2819" width="21.625" style="205" bestFit="1" customWidth="1"/>
    <col min="2820" max="2820" width="13.125" style="205" bestFit="1" customWidth="1"/>
    <col min="2821" max="2821" width="13.375" style="205" bestFit="1" customWidth="1"/>
    <col min="2822" max="2823" width="14.625" style="205" bestFit="1" customWidth="1"/>
    <col min="2824" max="2824" width="16" style="205" bestFit="1" customWidth="1"/>
    <col min="2825" max="2825" width="14.5" style="205" bestFit="1" customWidth="1"/>
    <col min="2826" max="2826" width="14.75" style="205" bestFit="1" customWidth="1"/>
    <col min="2827" max="2827" width="15.25" style="205" bestFit="1" customWidth="1"/>
    <col min="2828" max="2828" width="15.125" style="205" bestFit="1" customWidth="1"/>
    <col min="2829" max="2829" width="11.625" style="205" customWidth="1"/>
    <col min="2830" max="2830" width="12.25" style="205" customWidth="1"/>
    <col min="2831" max="3072" width="9" style="205"/>
    <col min="3073" max="3073" width="13.125" style="205" bestFit="1" customWidth="1"/>
    <col min="3074" max="3074" width="13.875" style="205" bestFit="1" customWidth="1"/>
    <col min="3075" max="3075" width="21.625" style="205" bestFit="1" customWidth="1"/>
    <col min="3076" max="3076" width="13.125" style="205" bestFit="1" customWidth="1"/>
    <col min="3077" max="3077" width="13.375" style="205" bestFit="1" customWidth="1"/>
    <col min="3078" max="3079" width="14.625" style="205" bestFit="1" customWidth="1"/>
    <col min="3080" max="3080" width="16" style="205" bestFit="1" customWidth="1"/>
    <col min="3081" max="3081" width="14.5" style="205" bestFit="1" customWidth="1"/>
    <col min="3082" max="3082" width="14.75" style="205" bestFit="1" customWidth="1"/>
    <col min="3083" max="3083" width="15.25" style="205" bestFit="1" customWidth="1"/>
    <col min="3084" max="3084" width="15.125" style="205" bestFit="1" customWidth="1"/>
    <col min="3085" max="3085" width="11.625" style="205" customWidth="1"/>
    <col min="3086" max="3086" width="12.25" style="205" customWidth="1"/>
    <col min="3087" max="3328" width="9" style="205"/>
    <col min="3329" max="3329" width="13.125" style="205" bestFit="1" customWidth="1"/>
    <col min="3330" max="3330" width="13.875" style="205" bestFit="1" customWidth="1"/>
    <col min="3331" max="3331" width="21.625" style="205" bestFit="1" customWidth="1"/>
    <col min="3332" max="3332" width="13.125" style="205" bestFit="1" customWidth="1"/>
    <col min="3333" max="3333" width="13.375" style="205" bestFit="1" customWidth="1"/>
    <col min="3334" max="3335" width="14.625" style="205" bestFit="1" customWidth="1"/>
    <col min="3336" max="3336" width="16" style="205" bestFit="1" customWidth="1"/>
    <col min="3337" max="3337" width="14.5" style="205" bestFit="1" customWidth="1"/>
    <col min="3338" max="3338" width="14.75" style="205" bestFit="1" customWidth="1"/>
    <col min="3339" max="3339" width="15.25" style="205" bestFit="1" customWidth="1"/>
    <col min="3340" max="3340" width="15.125" style="205" bestFit="1" customWidth="1"/>
    <col min="3341" max="3341" width="11.625" style="205" customWidth="1"/>
    <col min="3342" max="3342" width="12.25" style="205" customWidth="1"/>
    <col min="3343" max="3584" width="9" style="205"/>
    <col min="3585" max="3585" width="13.125" style="205" bestFit="1" customWidth="1"/>
    <col min="3586" max="3586" width="13.875" style="205" bestFit="1" customWidth="1"/>
    <col min="3587" max="3587" width="21.625" style="205" bestFit="1" customWidth="1"/>
    <col min="3588" max="3588" width="13.125" style="205" bestFit="1" customWidth="1"/>
    <col min="3589" max="3589" width="13.375" style="205" bestFit="1" customWidth="1"/>
    <col min="3590" max="3591" width="14.625" style="205" bestFit="1" customWidth="1"/>
    <col min="3592" max="3592" width="16" style="205" bestFit="1" customWidth="1"/>
    <col min="3593" max="3593" width="14.5" style="205" bestFit="1" customWidth="1"/>
    <col min="3594" max="3594" width="14.75" style="205" bestFit="1" customWidth="1"/>
    <col min="3595" max="3595" width="15.25" style="205" bestFit="1" customWidth="1"/>
    <col min="3596" max="3596" width="15.125" style="205" bestFit="1" customWidth="1"/>
    <col min="3597" max="3597" width="11.625" style="205" customWidth="1"/>
    <col min="3598" max="3598" width="12.25" style="205" customWidth="1"/>
    <col min="3599" max="3840" width="9" style="205"/>
    <col min="3841" max="3841" width="13.125" style="205" bestFit="1" customWidth="1"/>
    <col min="3842" max="3842" width="13.875" style="205" bestFit="1" customWidth="1"/>
    <col min="3843" max="3843" width="21.625" style="205" bestFit="1" customWidth="1"/>
    <col min="3844" max="3844" width="13.125" style="205" bestFit="1" customWidth="1"/>
    <col min="3845" max="3845" width="13.375" style="205" bestFit="1" customWidth="1"/>
    <col min="3846" max="3847" width="14.625" style="205" bestFit="1" customWidth="1"/>
    <col min="3848" max="3848" width="16" style="205" bestFit="1" customWidth="1"/>
    <col min="3849" max="3849" width="14.5" style="205" bestFit="1" customWidth="1"/>
    <col min="3850" max="3850" width="14.75" style="205" bestFit="1" customWidth="1"/>
    <col min="3851" max="3851" width="15.25" style="205" bestFit="1" customWidth="1"/>
    <col min="3852" max="3852" width="15.125" style="205" bestFit="1" customWidth="1"/>
    <col min="3853" max="3853" width="11.625" style="205" customWidth="1"/>
    <col min="3854" max="3854" width="12.25" style="205" customWidth="1"/>
    <col min="3855" max="4096" width="9" style="205"/>
    <col min="4097" max="4097" width="13.125" style="205" bestFit="1" customWidth="1"/>
    <col min="4098" max="4098" width="13.875" style="205" bestFit="1" customWidth="1"/>
    <col min="4099" max="4099" width="21.625" style="205" bestFit="1" customWidth="1"/>
    <col min="4100" max="4100" width="13.125" style="205" bestFit="1" customWidth="1"/>
    <col min="4101" max="4101" width="13.375" style="205" bestFit="1" customWidth="1"/>
    <col min="4102" max="4103" width="14.625" style="205" bestFit="1" customWidth="1"/>
    <col min="4104" max="4104" width="16" style="205" bestFit="1" customWidth="1"/>
    <col min="4105" max="4105" width="14.5" style="205" bestFit="1" customWidth="1"/>
    <col min="4106" max="4106" width="14.75" style="205" bestFit="1" customWidth="1"/>
    <col min="4107" max="4107" width="15.25" style="205" bestFit="1" customWidth="1"/>
    <col min="4108" max="4108" width="15.125" style="205" bestFit="1" customWidth="1"/>
    <col min="4109" max="4109" width="11.625" style="205" customWidth="1"/>
    <col min="4110" max="4110" width="12.25" style="205" customWidth="1"/>
    <col min="4111" max="4352" width="9" style="205"/>
    <col min="4353" max="4353" width="13.125" style="205" bestFit="1" customWidth="1"/>
    <col min="4354" max="4354" width="13.875" style="205" bestFit="1" customWidth="1"/>
    <col min="4355" max="4355" width="21.625" style="205" bestFit="1" customWidth="1"/>
    <col min="4356" max="4356" width="13.125" style="205" bestFit="1" customWidth="1"/>
    <col min="4357" max="4357" width="13.375" style="205" bestFit="1" customWidth="1"/>
    <col min="4358" max="4359" width="14.625" style="205" bestFit="1" customWidth="1"/>
    <col min="4360" max="4360" width="16" style="205" bestFit="1" customWidth="1"/>
    <col min="4361" max="4361" width="14.5" style="205" bestFit="1" customWidth="1"/>
    <col min="4362" max="4362" width="14.75" style="205" bestFit="1" customWidth="1"/>
    <col min="4363" max="4363" width="15.25" style="205" bestFit="1" customWidth="1"/>
    <col min="4364" max="4364" width="15.125" style="205" bestFit="1" customWidth="1"/>
    <col min="4365" max="4365" width="11.625" style="205" customWidth="1"/>
    <col min="4366" max="4366" width="12.25" style="205" customWidth="1"/>
    <col min="4367" max="4608" width="9" style="205"/>
    <col min="4609" max="4609" width="13.125" style="205" bestFit="1" customWidth="1"/>
    <col min="4610" max="4610" width="13.875" style="205" bestFit="1" customWidth="1"/>
    <col min="4611" max="4611" width="21.625" style="205" bestFit="1" customWidth="1"/>
    <col min="4612" max="4612" width="13.125" style="205" bestFit="1" customWidth="1"/>
    <col min="4613" max="4613" width="13.375" style="205" bestFit="1" customWidth="1"/>
    <col min="4614" max="4615" width="14.625" style="205" bestFit="1" customWidth="1"/>
    <col min="4616" max="4616" width="16" style="205" bestFit="1" customWidth="1"/>
    <col min="4617" max="4617" width="14.5" style="205" bestFit="1" customWidth="1"/>
    <col min="4618" max="4618" width="14.75" style="205" bestFit="1" customWidth="1"/>
    <col min="4619" max="4619" width="15.25" style="205" bestFit="1" customWidth="1"/>
    <col min="4620" max="4620" width="15.125" style="205" bestFit="1" customWidth="1"/>
    <col min="4621" max="4621" width="11.625" style="205" customWidth="1"/>
    <col min="4622" max="4622" width="12.25" style="205" customWidth="1"/>
    <col min="4623" max="4864" width="9" style="205"/>
    <col min="4865" max="4865" width="13.125" style="205" bestFit="1" customWidth="1"/>
    <col min="4866" max="4866" width="13.875" style="205" bestFit="1" customWidth="1"/>
    <col min="4867" max="4867" width="21.625" style="205" bestFit="1" customWidth="1"/>
    <col min="4868" max="4868" width="13.125" style="205" bestFit="1" customWidth="1"/>
    <col min="4869" max="4869" width="13.375" style="205" bestFit="1" customWidth="1"/>
    <col min="4870" max="4871" width="14.625" style="205" bestFit="1" customWidth="1"/>
    <col min="4872" max="4872" width="16" style="205" bestFit="1" customWidth="1"/>
    <col min="4873" max="4873" width="14.5" style="205" bestFit="1" customWidth="1"/>
    <col min="4874" max="4874" width="14.75" style="205" bestFit="1" customWidth="1"/>
    <col min="4875" max="4875" width="15.25" style="205" bestFit="1" customWidth="1"/>
    <col min="4876" max="4876" width="15.125" style="205" bestFit="1" customWidth="1"/>
    <col min="4877" max="4877" width="11.625" style="205" customWidth="1"/>
    <col min="4878" max="4878" width="12.25" style="205" customWidth="1"/>
    <col min="4879" max="5120" width="9" style="205"/>
    <col min="5121" max="5121" width="13.125" style="205" bestFit="1" customWidth="1"/>
    <col min="5122" max="5122" width="13.875" style="205" bestFit="1" customWidth="1"/>
    <col min="5123" max="5123" width="21.625" style="205" bestFit="1" customWidth="1"/>
    <col min="5124" max="5124" width="13.125" style="205" bestFit="1" customWidth="1"/>
    <col min="5125" max="5125" width="13.375" style="205" bestFit="1" customWidth="1"/>
    <col min="5126" max="5127" width="14.625" style="205" bestFit="1" customWidth="1"/>
    <col min="5128" max="5128" width="16" style="205" bestFit="1" customWidth="1"/>
    <col min="5129" max="5129" width="14.5" style="205" bestFit="1" customWidth="1"/>
    <col min="5130" max="5130" width="14.75" style="205" bestFit="1" customWidth="1"/>
    <col min="5131" max="5131" width="15.25" style="205" bestFit="1" customWidth="1"/>
    <col min="5132" max="5132" width="15.125" style="205" bestFit="1" customWidth="1"/>
    <col min="5133" max="5133" width="11.625" style="205" customWidth="1"/>
    <col min="5134" max="5134" width="12.25" style="205" customWidth="1"/>
    <col min="5135" max="5376" width="9" style="205"/>
    <col min="5377" max="5377" width="13.125" style="205" bestFit="1" customWidth="1"/>
    <col min="5378" max="5378" width="13.875" style="205" bestFit="1" customWidth="1"/>
    <col min="5379" max="5379" width="21.625" style="205" bestFit="1" customWidth="1"/>
    <col min="5380" max="5380" width="13.125" style="205" bestFit="1" customWidth="1"/>
    <col min="5381" max="5381" width="13.375" style="205" bestFit="1" customWidth="1"/>
    <col min="5382" max="5383" width="14.625" style="205" bestFit="1" customWidth="1"/>
    <col min="5384" max="5384" width="16" style="205" bestFit="1" customWidth="1"/>
    <col min="5385" max="5385" width="14.5" style="205" bestFit="1" customWidth="1"/>
    <col min="5386" max="5386" width="14.75" style="205" bestFit="1" customWidth="1"/>
    <col min="5387" max="5387" width="15.25" style="205" bestFit="1" customWidth="1"/>
    <col min="5388" max="5388" width="15.125" style="205" bestFit="1" customWidth="1"/>
    <col min="5389" max="5389" width="11.625" style="205" customWidth="1"/>
    <col min="5390" max="5390" width="12.25" style="205" customWidth="1"/>
    <col min="5391" max="5632" width="9" style="205"/>
    <col min="5633" max="5633" width="13.125" style="205" bestFit="1" customWidth="1"/>
    <col min="5634" max="5634" width="13.875" style="205" bestFit="1" customWidth="1"/>
    <col min="5635" max="5635" width="21.625" style="205" bestFit="1" customWidth="1"/>
    <col min="5636" max="5636" width="13.125" style="205" bestFit="1" customWidth="1"/>
    <col min="5637" max="5637" width="13.375" style="205" bestFit="1" customWidth="1"/>
    <col min="5638" max="5639" width="14.625" style="205" bestFit="1" customWidth="1"/>
    <col min="5640" max="5640" width="16" style="205" bestFit="1" customWidth="1"/>
    <col min="5641" max="5641" width="14.5" style="205" bestFit="1" customWidth="1"/>
    <col min="5642" max="5642" width="14.75" style="205" bestFit="1" customWidth="1"/>
    <col min="5643" max="5643" width="15.25" style="205" bestFit="1" customWidth="1"/>
    <col min="5644" max="5644" width="15.125" style="205" bestFit="1" customWidth="1"/>
    <col min="5645" max="5645" width="11.625" style="205" customWidth="1"/>
    <col min="5646" max="5646" width="12.25" style="205" customWidth="1"/>
    <col min="5647" max="5888" width="9" style="205"/>
    <col min="5889" max="5889" width="13.125" style="205" bestFit="1" customWidth="1"/>
    <col min="5890" max="5890" width="13.875" style="205" bestFit="1" customWidth="1"/>
    <col min="5891" max="5891" width="21.625" style="205" bestFit="1" customWidth="1"/>
    <col min="5892" max="5892" width="13.125" style="205" bestFit="1" customWidth="1"/>
    <col min="5893" max="5893" width="13.375" style="205" bestFit="1" customWidth="1"/>
    <col min="5894" max="5895" width="14.625" style="205" bestFit="1" customWidth="1"/>
    <col min="5896" max="5896" width="16" style="205" bestFit="1" customWidth="1"/>
    <col min="5897" max="5897" width="14.5" style="205" bestFit="1" customWidth="1"/>
    <col min="5898" max="5898" width="14.75" style="205" bestFit="1" customWidth="1"/>
    <col min="5899" max="5899" width="15.25" style="205" bestFit="1" customWidth="1"/>
    <col min="5900" max="5900" width="15.125" style="205" bestFit="1" customWidth="1"/>
    <col min="5901" max="5901" width="11.625" style="205" customWidth="1"/>
    <col min="5902" max="5902" width="12.25" style="205" customWidth="1"/>
    <col min="5903" max="6144" width="9" style="205"/>
    <col min="6145" max="6145" width="13.125" style="205" bestFit="1" customWidth="1"/>
    <col min="6146" max="6146" width="13.875" style="205" bestFit="1" customWidth="1"/>
    <col min="6147" max="6147" width="21.625" style="205" bestFit="1" customWidth="1"/>
    <col min="6148" max="6148" width="13.125" style="205" bestFit="1" customWidth="1"/>
    <col min="6149" max="6149" width="13.375" style="205" bestFit="1" customWidth="1"/>
    <col min="6150" max="6151" width="14.625" style="205" bestFit="1" customWidth="1"/>
    <col min="6152" max="6152" width="16" style="205" bestFit="1" customWidth="1"/>
    <col min="6153" max="6153" width="14.5" style="205" bestFit="1" customWidth="1"/>
    <col min="6154" max="6154" width="14.75" style="205" bestFit="1" customWidth="1"/>
    <col min="6155" max="6155" width="15.25" style="205" bestFit="1" customWidth="1"/>
    <col min="6156" max="6156" width="15.125" style="205" bestFit="1" customWidth="1"/>
    <col min="6157" max="6157" width="11.625" style="205" customWidth="1"/>
    <col min="6158" max="6158" width="12.25" style="205" customWidth="1"/>
    <col min="6159" max="6400" width="9" style="205"/>
    <col min="6401" max="6401" width="13.125" style="205" bestFit="1" customWidth="1"/>
    <col min="6402" max="6402" width="13.875" style="205" bestFit="1" customWidth="1"/>
    <col min="6403" max="6403" width="21.625" style="205" bestFit="1" customWidth="1"/>
    <col min="6404" max="6404" width="13.125" style="205" bestFit="1" customWidth="1"/>
    <col min="6405" max="6405" width="13.375" style="205" bestFit="1" customWidth="1"/>
    <col min="6406" max="6407" width="14.625" style="205" bestFit="1" customWidth="1"/>
    <col min="6408" max="6408" width="16" style="205" bestFit="1" customWidth="1"/>
    <col min="6409" max="6409" width="14.5" style="205" bestFit="1" customWidth="1"/>
    <col min="6410" max="6410" width="14.75" style="205" bestFit="1" customWidth="1"/>
    <col min="6411" max="6411" width="15.25" style="205" bestFit="1" customWidth="1"/>
    <col min="6412" max="6412" width="15.125" style="205" bestFit="1" customWidth="1"/>
    <col min="6413" max="6413" width="11.625" style="205" customWidth="1"/>
    <col min="6414" max="6414" width="12.25" style="205" customWidth="1"/>
    <col min="6415" max="6656" width="9" style="205"/>
    <col min="6657" max="6657" width="13.125" style="205" bestFit="1" customWidth="1"/>
    <col min="6658" max="6658" width="13.875" style="205" bestFit="1" customWidth="1"/>
    <col min="6659" max="6659" width="21.625" style="205" bestFit="1" customWidth="1"/>
    <col min="6660" max="6660" width="13.125" style="205" bestFit="1" customWidth="1"/>
    <col min="6661" max="6661" width="13.375" style="205" bestFit="1" customWidth="1"/>
    <col min="6662" max="6663" width="14.625" style="205" bestFit="1" customWidth="1"/>
    <col min="6664" max="6664" width="16" style="205" bestFit="1" customWidth="1"/>
    <col min="6665" max="6665" width="14.5" style="205" bestFit="1" customWidth="1"/>
    <col min="6666" max="6666" width="14.75" style="205" bestFit="1" customWidth="1"/>
    <col min="6667" max="6667" width="15.25" style="205" bestFit="1" customWidth="1"/>
    <col min="6668" max="6668" width="15.125" style="205" bestFit="1" customWidth="1"/>
    <col min="6669" max="6669" width="11.625" style="205" customWidth="1"/>
    <col min="6670" max="6670" width="12.25" style="205" customWidth="1"/>
    <col min="6671" max="6912" width="9" style="205"/>
    <col min="6913" max="6913" width="13.125" style="205" bestFit="1" customWidth="1"/>
    <col min="6914" max="6914" width="13.875" style="205" bestFit="1" customWidth="1"/>
    <col min="6915" max="6915" width="21.625" style="205" bestFit="1" customWidth="1"/>
    <col min="6916" max="6916" width="13.125" style="205" bestFit="1" customWidth="1"/>
    <col min="6917" max="6917" width="13.375" style="205" bestFit="1" customWidth="1"/>
    <col min="6918" max="6919" width="14.625" style="205" bestFit="1" customWidth="1"/>
    <col min="6920" max="6920" width="16" style="205" bestFit="1" customWidth="1"/>
    <col min="6921" max="6921" width="14.5" style="205" bestFit="1" customWidth="1"/>
    <col min="6922" max="6922" width="14.75" style="205" bestFit="1" customWidth="1"/>
    <col min="6923" max="6923" width="15.25" style="205" bestFit="1" customWidth="1"/>
    <col min="6924" max="6924" width="15.125" style="205" bestFit="1" customWidth="1"/>
    <col min="6925" max="6925" width="11.625" style="205" customWidth="1"/>
    <col min="6926" max="6926" width="12.25" style="205" customWidth="1"/>
    <col min="6927" max="7168" width="9" style="205"/>
    <col min="7169" max="7169" width="13.125" style="205" bestFit="1" customWidth="1"/>
    <col min="7170" max="7170" width="13.875" style="205" bestFit="1" customWidth="1"/>
    <col min="7171" max="7171" width="21.625" style="205" bestFit="1" customWidth="1"/>
    <col min="7172" max="7172" width="13.125" style="205" bestFit="1" customWidth="1"/>
    <col min="7173" max="7173" width="13.375" style="205" bestFit="1" customWidth="1"/>
    <col min="7174" max="7175" width="14.625" style="205" bestFit="1" customWidth="1"/>
    <col min="7176" max="7176" width="16" style="205" bestFit="1" customWidth="1"/>
    <col min="7177" max="7177" width="14.5" style="205" bestFit="1" customWidth="1"/>
    <col min="7178" max="7178" width="14.75" style="205" bestFit="1" customWidth="1"/>
    <col min="7179" max="7179" width="15.25" style="205" bestFit="1" customWidth="1"/>
    <col min="7180" max="7180" width="15.125" style="205" bestFit="1" customWidth="1"/>
    <col min="7181" max="7181" width="11.625" style="205" customWidth="1"/>
    <col min="7182" max="7182" width="12.25" style="205" customWidth="1"/>
    <col min="7183" max="7424" width="9" style="205"/>
    <col min="7425" max="7425" width="13.125" style="205" bestFit="1" customWidth="1"/>
    <col min="7426" max="7426" width="13.875" style="205" bestFit="1" customWidth="1"/>
    <col min="7427" max="7427" width="21.625" style="205" bestFit="1" customWidth="1"/>
    <col min="7428" max="7428" width="13.125" style="205" bestFit="1" customWidth="1"/>
    <col min="7429" max="7429" width="13.375" style="205" bestFit="1" customWidth="1"/>
    <col min="7430" max="7431" width="14.625" style="205" bestFit="1" customWidth="1"/>
    <col min="7432" max="7432" width="16" style="205" bestFit="1" customWidth="1"/>
    <col min="7433" max="7433" width="14.5" style="205" bestFit="1" customWidth="1"/>
    <col min="7434" max="7434" width="14.75" style="205" bestFit="1" customWidth="1"/>
    <col min="7435" max="7435" width="15.25" style="205" bestFit="1" customWidth="1"/>
    <col min="7436" max="7436" width="15.125" style="205" bestFit="1" customWidth="1"/>
    <col min="7437" max="7437" width="11.625" style="205" customWidth="1"/>
    <col min="7438" max="7438" width="12.25" style="205" customWidth="1"/>
    <col min="7439" max="7680" width="9" style="205"/>
    <col min="7681" max="7681" width="13.125" style="205" bestFit="1" customWidth="1"/>
    <col min="7682" max="7682" width="13.875" style="205" bestFit="1" customWidth="1"/>
    <col min="7683" max="7683" width="21.625" style="205" bestFit="1" customWidth="1"/>
    <col min="7684" max="7684" width="13.125" style="205" bestFit="1" customWidth="1"/>
    <col min="7685" max="7685" width="13.375" style="205" bestFit="1" customWidth="1"/>
    <col min="7686" max="7687" width="14.625" style="205" bestFit="1" customWidth="1"/>
    <col min="7688" max="7688" width="16" style="205" bestFit="1" customWidth="1"/>
    <col min="7689" max="7689" width="14.5" style="205" bestFit="1" customWidth="1"/>
    <col min="7690" max="7690" width="14.75" style="205" bestFit="1" customWidth="1"/>
    <col min="7691" max="7691" width="15.25" style="205" bestFit="1" customWidth="1"/>
    <col min="7692" max="7692" width="15.125" style="205" bestFit="1" customWidth="1"/>
    <col min="7693" max="7693" width="11.625" style="205" customWidth="1"/>
    <col min="7694" max="7694" width="12.25" style="205" customWidth="1"/>
    <col min="7695" max="7936" width="9" style="205"/>
    <col min="7937" max="7937" width="13.125" style="205" bestFit="1" customWidth="1"/>
    <col min="7938" max="7938" width="13.875" style="205" bestFit="1" customWidth="1"/>
    <col min="7939" max="7939" width="21.625" style="205" bestFit="1" customWidth="1"/>
    <col min="7940" max="7940" width="13.125" style="205" bestFit="1" customWidth="1"/>
    <col min="7941" max="7941" width="13.375" style="205" bestFit="1" customWidth="1"/>
    <col min="7942" max="7943" width="14.625" style="205" bestFit="1" customWidth="1"/>
    <col min="7944" max="7944" width="16" style="205" bestFit="1" customWidth="1"/>
    <col min="7945" max="7945" width="14.5" style="205" bestFit="1" customWidth="1"/>
    <col min="7946" max="7946" width="14.75" style="205" bestFit="1" customWidth="1"/>
    <col min="7947" max="7947" width="15.25" style="205" bestFit="1" customWidth="1"/>
    <col min="7948" max="7948" width="15.125" style="205" bestFit="1" customWidth="1"/>
    <col min="7949" max="7949" width="11.625" style="205" customWidth="1"/>
    <col min="7950" max="7950" width="12.25" style="205" customWidth="1"/>
    <col min="7951" max="8192" width="9" style="205"/>
    <col min="8193" max="8193" width="13.125" style="205" bestFit="1" customWidth="1"/>
    <col min="8194" max="8194" width="13.875" style="205" bestFit="1" customWidth="1"/>
    <col min="8195" max="8195" width="21.625" style="205" bestFit="1" customWidth="1"/>
    <col min="8196" max="8196" width="13.125" style="205" bestFit="1" customWidth="1"/>
    <col min="8197" max="8197" width="13.375" style="205" bestFit="1" customWidth="1"/>
    <col min="8198" max="8199" width="14.625" style="205" bestFit="1" customWidth="1"/>
    <col min="8200" max="8200" width="16" style="205" bestFit="1" customWidth="1"/>
    <col min="8201" max="8201" width="14.5" style="205" bestFit="1" customWidth="1"/>
    <col min="8202" max="8202" width="14.75" style="205" bestFit="1" customWidth="1"/>
    <col min="8203" max="8203" width="15.25" style="205" bestFit="1" customWidth="1"/>
    <col min="8204" max="8204" width="15.125" style="205" bestFit="1" customWidth="1"/>
    <col min="8205" max="8205" width="11.625" style="205" customWidth="1"/>
    <col min="8206" max="8206" width="12.25" style="205" customWidth="1"/>
    <col min="8207" max="8448" width="9" style="205"/>
    <col min="8449" max="8449" width="13.125" style="205" bestFit="1" customWidth="1"/>
    <col min="8450" max="8450" width="13.875" style="205" bestFit="1" customWidth="1"/>
    <col min="8451" max="8451" width="21.625" style="205" bestFit="1" customWidth="1"/>
    <col min="8452" max="8452" width="13.125" style="205" bestFit="1" customWidth="1"/>
    <col min="8453" max="8453" width="13.375" style="205" bestFit="1" customWidth="1"/>
    <col min="8454" max="8455" width="14.625" style="205" bestFit="1" customWidth="1"/>
    <col min="8456" max="8456" width="16" style="205" bestFit="1" customWidth="1"/>
    <col min="8457" max="8457" width="14.5" style="205" bestFit="1" customWidth="1"/>
    <col min="8458" max="8458" width="14.75" style="205" bestFit="1" customWidth="1"/>
    <col min="8459" max="8459" width="15.25" style="205" bestFit="1" customWidth="1"/>
    <col min="8460" max="8460" width="15.125" style="205" bestFit="1" customWidth="1"/>
    <col min="8461" max="8461" width="11.625" style="205" customWidth="1"/>
    <col min="8462" max="8462" width="12.25" style="205" customWidth="1"/>
    <col min="8463" max="8704" width="9" style="205"/>
    <col min="8705" max="8705" width="13.125" style="205" bestFit="1" customWidth="1"/>
    <col min="8706" max="8706" width="13.875" style="205" bestFit="1" customWidth="1"/>
    <col min="8707" max="8707" width="21.625" style="205" bestFit="1" customWidth="1"/>
    <col min="8708" max="8708" width="13.125" style="205" bestFit="1" customWidth="1"/>
    <col min="8709" max="8709" width="13.375" style="205" bestFit="1" customWidth="1"/>
    <col min="8710" max="8711" width="14.625" style="205" bestFit="1" customWidth="1"/>
    <col min="8712" max="8712" width="16" style="205" bestFit="1" customWidth="1"/>
    <col min="8713" max="8713" width="14.5" style="205" bestFit="1" customWidth="1"/>
    <col min="8714" max="8714" width="14.75" style="205" bestFit="1" customWidth="1"/>
    <col min="8715" max="8715" width="15.25" style="205" bestFit="1" customWidth="1"/>
    <col min="8716" max="8716" width="15.125" style="205" bestFit="1" customWidth="1"/>
    <col min="8717" max="8717" width="11.625" style="205" customWidth="1"/>
    <col min="8718" max="8718" width="12.25" style="205" customWidth="1"/>
    <col min="8719" max="8960" width="9" style="205"/>
    <col min="8961" max="8961" width="13.125" style="205" bestFit="1" customWidth="1"/>
    <col min="8962" max="8962" width="13.875" style="205" bestFit="1" customWidth="1"/>
    <col min="8963" max="8963" width="21.625" style="205" bestFit="1" customWidth="1"/>
    <col min="8964" max="8964" width="13.125" style="205" bestFit="1" customWidth="1"/>
    <col min="8965" max="8965" width="13.375" style="205" bestFit="1" customWidth="1"/>
    <col min="8966" max="8967" width="14.625" style="205" bestFit="1" customWidth="1"/>
    <col min="8968" max="8968" width="16" style="205" bestFit="1" customWidth="1"/>
    <col min="8969" max="8969" width="14.5" style="205" bestFit="1" customWidth="1"/>
    <col min="8970" max="8970" width="14.75" style="205" bestFit="1" customWidth="1"/>
    <col min="8971" max="8971" width="15.25" style="205" bestFit="1" customWidth="1"/>
    <col min="8972" max="8972" width="15.125" style="205" bestFit="1" customWidth="1"/>
    <col min="8973" max="8973" width="11.625" style="205" customWidth="1"/>
    <col min="8974" max="8974" width="12.25" style="205" customWidth="1"/>
    <col min="8975" max="9216" width="9" style="205"/>
    <col min="9217" max="9217" width="13.125" style="205" bestFit="1" customWidth="1"/>
    <col min="9218" max="9218" width="13.875" style="205" bestFit="1" customWidth="1"/>
    <col min="9219" max="9219" width="21.625" style="205" bestFit="1" customWidth="1"/>
    <col min="9220" max="9220" width="13.125" style="205" bestFit="1" customWidth="1"/>
    <col min="9221" max="9221" width="13.375" style="205" bestFit="1" customWidth="1"/>
    <col min="9222" max="9223" width="14.625" style="205" bestFit="1" customWidth="1"/>
    <col min="9224" max="9224" width="16" style="205" bestFit="1" customWidth="1"/>
    <col min="9225" max="9225" width="14.5" style="205" bestFit="1" customWidth="1"/>
    <col min="9226" max="9226" width="14.75" style="205" bestFit="1" customWidth="1"/>
    <col min="9227" max="9227" width="15.25" style="205" bestFit="1" customWidth="1"/>
    <col min="9228" max="9228" width="15.125" style="205" bestFit="1" customWidth="1"/>
    <col min="9229" max="9229" width="11.625" style="205" customWidth="1"/>
    <col min="9230" max="9230" width="12.25" style="205" customWidth="1"/>
    <col min="9231" max="9472" width="9" style="205"/>
    <col min="9473" max="9473" width="13.125" style="205" bestFit="1" customWidth="1"/>
    <col min="9474" max="9474" width="13.875" style="205" bestFit="1" customWidth="1"/>
    <col min="9475" max="9475" width="21.625" style="205" bestFit="1" customWidth="1"/>
    <col min="9476" max="9476" width="13.125" style="205" bestFit="1" customWidth="1"/>
    <col min="9477" max="9477" width="13.375" style="205" bestFit="1" customWidth="1"/>
    <col min="9478" max="9479" width="14.625" style="205" bestFit="1" customWidth="1"/>
    <col min="9480" max="9480" width="16" style="205" bestFit="1" customWidth="1"/>
    <col min="9481" max="9481" width="14.5" style="205" bestFit="1" customWidth="1"/>
    <col min="9482" max="9482" width="14.75" style="205" bestFit="1" customWidth="1"/>
    <col min="9483" max="9483" width="15.25" style="205" bestFit="1" customWidth="1"/>
    <col min="9484" max="9484" width="15.125" style="205" bestFit="1" customWidth="1"/>
    <col min="9485" max="9485" width="11.625" style="205" customWidth="1"/>
    <col min="9486" max="9486" width="12.25" style="205" customWidth="1"/>
    <col min="9487" max="9728" width="9" style="205"/>
    <col min="9729" max="9729" width="13.125" style="205" bestFit="1" customWidth="1"/>
    <col min="9730" max="9730" width="13.875" style="205" bestFit="1" customWidth="1"/>
    <col min="9731" max="9731" width="21.625" style="205" bestFit="1" customWidth="1"/>
    <col min="9732" max="9732" width="13.125" style="205" bestFit="1" customWidth="1"/>
    <col min="9733" max="9733" width="13.375" style="205" bestFit="1" customWidth="1"/>
    <col min="9734" max="9735" width="14.625" style="205" bestFit="1" customWidth="1"/>
    <col min="9736" max="9736" width="16" style="205" bestFit="1" customWidth="1"/>
    <col min="9737" max="9737" width="14.5" style="205" bestFit="1" customWidth="1"/>
    <col min="9738" max="9738" width="14.75" style="205" bestFit="1" customWidth="1"/>
    <col min="9739" max="9739" width="15.25" style="205" bestFit="1" customWidth="1"/>
    <col min="9740" max="9740" width="15.125" style="205" bestFit="1" customWidth="1"/>
    <col min="9741" max="9741" width="11.625" style="205" customWidth="1"/>
    <col min="9742" max="9742" width="12.25" style="205" customWidth="1"/>
    <col min="9743" max="9984" width="9" style="205"/>
    <col min="9985" max="9985" width="13.125" style="205" bestFit="1" customWidth="1"/>
    <col min="9986" max="9986" width="13.875" style="205" bestFit="1" customWidth="1"/>
    <col min="9987" max="9987" width="21.625" style="205" bestFit="1" customWidth="1"/>
    <col min="9988" max="9988" width="13.125" style="205" bestFit="1" customWidth="1"/>
    <col min="9989" max="9989" width="13.375" style="205" bestFit="1" customWidth="1"/>
    <col min="9990" max="9991" width="14.625" style="205" bestFit="1" customWidth="1"/>
    <col min="9992" max="9992" width="16" style="205" bestFit="1" customWidth="1"/>
    <col min="9993" max="9993" width="14.5" style="205" bestFit="1" customWidth="1"/>
    <col min="9994" max="9994" width="14.75" style="205" bestFit="1" customWidth="1"/>
    <col min="9995" max="9995" width="15.25" style="205" bestFit="1" customWidth="1"/>
    <col min="9996" max="9996" width="15.125" style="205" bestFit="1" customWidth="1"/>
    <col min="9997" max="9997" width="11.625" style="205" customWidth="1"/>
    <col min="9998" max="9998" width="12.25" style="205" customWidth="1"/>
    <col min="9999" max="10240" width="9" style="205"/>
    <col min="10241" max="10241" width="13.125" style="205" bestFit="1" customWidth="1"/>
    <col min="10242" max="10242" width="13.875" style="205" bestFit="1" customWidth="1"/>
    <col min="10243" max="10243" width="21.625" style="205" bestFit="1" customWidth="1"/>
    <col min="10244" max="10244" width="13.125" style="205" bestFit="1" customWidth="1"/>
    <col min="10245" max="10245" width="13.375" style="205" bestFit="1" customWidth="1"/>
    <col min="10246" max="10247" width="14.625" style="205" bestFit="1" customWidth="1"/>
    <col min="10248" max="10248" width="16" style="205" bestFit="1" customWidth="1"/>
    <col min="10249" max="10249" width="14.5" style="205" bestFit="1" customWidth="1"/>
    <col min="10250" max="10250" width="14.75" style="205" bestFit="1" customWidth="1"/>
    <col min="10251" max="10251" width="15.25" style="205" bestFit="1" customWidth="1"/>
    <col min="10252" max="10252" width="15.125" style="205" bestFit="1" customWidth="1"/>
    <col min="10253" max="10253" width="11.625" style="205" customWidth="1"/>
    <col min="10254" max="10254" width="12.25" style="205" customWidth="1"/>
    <col min="10255" max="10496" width="9" style="205"/>
    <col min="10497" max="10497" width="13.125" style="205" bestFit="1" customWidth="1"/>
    <col min="10498" max="10498" width="13.875" style="205" bestFit="1" customWidth="1"/>
    <col min="10499" max="10499" width="21.625" style="205" bestFit="1" customWidth="1"/>
    <col min="10500" max="10500" width="13.125" style="205" bestFit="1" customWidth="1"/>
    <col min="10501" max="10501" width="13.375" style="205" bestFit="1" customWidth="1"/>
    <col min="10502" max="10503" width="14.625" style="205" bestFit="1" customWidth="1"/>
    <col min="10504" max="10504" width="16" style="205" bestFit="1" customWidth="1"/>
    <col min="10505" max="10505" width="14.5" style="205" bestFit="1" customWidth="1"/>
    <col min="10506" max="10506" width="14.75" style="205" bestFit="1" customWidth="1"/>
    <col min="10507" max="10507" width="15.25" style="205" bestFit="1" customWidth="1"/>
    <col min="10508" max="10508" width="15.125" style="205" bestFit="1" customWidth="1"/>
    <col min="10509" max="10509" width="11.625" style="205" customWidth="1"/>
    <col min="10510" max="10510" width="12.25" style="205" customWidth="1"/>
    <col min="10511" max="10752" width="9" style="205"/>
    <col min="10753" max="10753" width="13.125" style="205" bestFit="1" customWidth="1"/>
    <col min="10754" max="10754" width="13.875" style="205" bestFit="1" customWidth="1"/>
    <col min="10755" max="10755" width="21.625" style="205" bestFit="1" customWidth="1"/>
    <col min="10756" max="10756" width="13.125" style="205" bestFit="1" customWidth="1"/>
    <col min="10757" max="10757" width="13.375" style="205" bestFit="1" customWidth="1"/>
    <col min="10758" max="10759" width="14.625" style="205" bestFit="1" customWidth="1"/>
    <col min="10760" max="10760" width="16" style="205" bestFit="1" customWidth="1"/>
    <col min="10761" max="10761" width="14.5" style="205" bestFit="1" customWidth="1"/>
    <col min="10762" max="10762" width="14.75" style="205" bestFit="1" customWidth="1"/>
    <col min="10763" max="10763" width="15.25" style="205" bestFit="1" customWidth="1"/>
    <col min="10764" max="10764" width="15.125" style="205" bestFit="1" customWidth="1"/>
    <col min="10765" max="10765" width="11.625" style="205" customWidth="1"/>
    <col min="10766" max="10766" width="12.25" style="205" customWidth="1"/>
    <col min="10767" max="11008" width="9" style="205"/>
    <col min="11009" max="11009" width="13.125" style="205" bestFit="1" customWidth="1"/>
    <col min="11010" max="11010" width="13.875" style="205" bestFit="1" customWidth="1"/>
    <col min="11011" max="11011" width="21.625" style="205" bestFit="1" customWidth="1"/>
    <col min="11012" max="11012" width="13.125" style="205" bestFit="1" customWidth="1"/>
    <col min="11013" max="11013" width="13.375" style="205" bestFit="1" customWidth="1"/>
    <col min="11014" max="11015" width="14.625" style="205" bestFit="1" customWidth="1"/>
    <col min="11016" max="11016" width="16" style="205" bestFit="1" customWidth="1"/>
    <col min="11017" max="11017" width="14.5" style="205" bestFit="1" customWidth="1"/>
    <col min="11018" max="11018" width="14.75" style="205" bestFit="1" customWidth="1"/>
    <col min="11019" max="11019" width="15.25" style="205" bestFit="1" customWidth="1"/>
    <col min="11020" max="11020" width="15.125" style="205" bestFit="1" customWidth="1"/>
    <col min="11021" max="11021" width="11.625" style="205" customWidth="1"/>
    <col min="11022" max="11022" width="12.25" style="205" customWidth="1"/>
    <col min="11023" max="11264" width="9" style="205"/>
    <col min="11265" max="11265" width="13.125" style="205" bestFit="1" customWidth="1"/>
    <col min="11266" max="11266" width="13.875" style="205" bestFit="1" customWidth="1"/>
    <col min="11267" max="11267" width="21.625" style="205" bestFit="1" customWidth="1"/>
    <col min="11268" max="11268" width="13.125" style="205" bestFit="1" customWidth="1"/>
    <col min="11269" max="11269" width="13.375" style="205" bestFit="1" customWidth="1"/>
    <col min="11270" max="11271" width="14.625" style="205" bestFit="1" customWidth="1"/>
    <col min="11272" max="11272" width="16" style="205" bestFit="1" customWidth="1"/>
    <col min="11273" max="11273" width="14.5" style="205" bestFit="1" customWidth="1"/>
    <col min="11274" max="11274" width="14.75" style="205" bestFit="1" customWidth="1"/>
    <col min="11275" max="11275" width="15.25" style="205" bestFit="1" customWidth="1"/>
    <col min="11276" max="11276" width="15.125" style="205" bestFit="1" customWidth="1"/>
    <col min="11277" max="11277" width="11.625" style="205" customWidth="1"/>
    <col min="11278" max="11278" width="12.25" style="205" customWidth="1"/>
    <col min="11279" max="11520" width="9" style="205"/>
    <col min="11521" max="11521" width="13.125" style="205" bestFit="1" customWidth="1"/>
    <col min="11522" max="11522" width="13.875" style="205" bestFit="1" customWidth="1"/>
    <col min="11523" max="11523" width="21.625" style="205" bestFit="1" customWidth="1"/>
    <col min="11524" max="11524" width="13.125" style="205" bestFit="1" customWidth="1"/>
    <col min="11525" max="11525" width="13.375" style="205" bestFit="1" customWidth="1"/>
    <col min="11526" max="11527" width="14.625" style="205" bestFit="1" customWidth="1"/>
    <col min="11528" max="11528" width="16" style="205" bestFit="1" customWidth="1"/>
    <col min="11529" max="11529" width="14.5" style="205" bestFit="1" customWidth="1"/>
    <col min="11530" max="11530" width="14.75" style="205" bestFit="1" customWidth="1"/>
    <col min="11531" max="11531" width="15.25" style="205" bestFit="1" customWidth="1"/>
    <col min="11532" max="11532" width="15.125" style="205" bestFit="1" customWidth="1"/>
    <col min="11533" max="11533" width="11.625" style="205" customWidth="1"/>
    <col min="11534" max="11534" width="12.25" style="205" customWidth="1"/>
    <col min="11535" max="11776" width="9" style="205"/>
    <col min="11777" max="11777" width="13.125" style="205" bestFit="1" customWidth="1"/>
    <col min="11778" max="11778" width="13.875" style="205" bestFit="1" customWidth="1"/>
    <col min="11779" max="11779" width="21.625" style="205" bestFit="1" customWidth="1"/>
    <col min="11780" max="11780" width="13.125" style="205" bestFit="1" customWidth="1"/>
    <col min="11781" max="11781" width="13.375" style="205" bestFit="1" customWidth="1"/>
    <col min="11782" max="11783" width="14.625" style="205" bestFit="1" customWidth="1"/>
    <col min="11784" max="11784" width="16" style="205" bestFit="1" customWidth="1"/>
    <col min="11785" max="11785" width="14.5" style="205" bestFit="1" customWidth="1"/>
    <col min="11786" max="11786" width="14.75" style="205" bestFit="1" customWidth="1"/>
    <col min="11787" max="11787" width="15.25" style="205" bestFit="1" customWidth="1"/>
    <col min="11788" max="11788" width="15.125" style="205" bestFit="1" customWidth="1"/>
    <col min="11789" max="11789" width="11.625" style="205" customWidth="1"/>
    <col min="11790" max="11790" width="12.25" style="205" customWidth="1"/>
    <col min="11791" max="12032" width="9" style="205"/>
    <col min="12033" max="12033" width="13.125" style="205" bestFit="1" customWidth="1"/>
    <col min="12034" max="12034" width="13.875" style="205" bestFit="1" customWidth="1"/>
    <col min="12035" max="12035" width="21.625" style="205" bestFit="1" customWidth="1"/>
    <col min="12036" max="12036" width="13.125" style="205" bestFit="1" customWidth="1"/>
    <col min="12037" max="12037" width="13.375" style="205" bestFit="1" customWidth="1"/>
    <col min="12038" max="12039" width="14.625" style="205" bestFit="1" customWidth="1"/>
    <col min="12040" max="12040" width="16" style="205" bestFit="1" customWidth="1"/>
    <col min="12041" max="12041" width="14.5" style="205" bestFit="1" customWidth="1"/>
    <col min="12042" max="12042" width="14.75" style="205" bestFit="1" customWidth="1"/>
    <col min="12043" max="12043" width="15.25" style="205" bestFit="1" customWidth="1"/>
    <col min="12044" max="12044" width="15.125" style="205" bestFit="1" customWidth="1"/>
    <col min="12045" max="12045" width="11.625" style="205" customWidth="1"/>
    <col min="12046" max="12046" width="12.25" style="205" customWidth="1"/>
    <col min="12047" max="12288" width="9" style="205"/>
    <col min="12289" max="12289" width="13.125" style="205" bestFit="1" customWidth="1"/>
    <col min="12290" max="12290" width="13.875" style="205" bestFit="1" customWidth="1"/>
    <col min="12291" max="12291" width="21.625" style="205" bestFit="1" customWidth="1"/>
    <col min="12292" max="12292" width="13.125" style="205" bestFit="1" customWidth="1"/>
    <col min="12293" max="12293" width="13.375" style="205" bestFit="1" customWidth="1"/>
    <col min="12294" max="12295" width="14.625" style="205" bestFit="1" customWidth="1"/>
    <col min="12296" max="12296" width="16" style="205" bestFit="1" customWidth="1"/>
    <col min="12297" max="12297" width="14.5" style="205" bestFit="1" customWidth="1"/>
    <col min="12298" max="12298" width="14.75" style="205" bestFit="1" customWidth="1"/>
    <col min="12299" max="12299" width="15.25" style="205" bestFit="1" customWidth="1"/>
    <col min="12300" max="12300" width="15.125" style="205" bestFit="1" customWidth="1"/>
    <col min="12301" max="12301" width="11.625" style="205" customWidth="1"/>
    <col min="12302" max="12302" width="12.25" style="205" customWidth="1"/>
    <col min="12303" max="12544" width="9" style="205"/>
    <col min="12545" max="12545" width="13.125" style="205" bestFit="1" customWidth="1"/>
    <col min="12546" max="12546" width="13.875" style="205" bestFit="1" customWidth="1"/>
    <col min="12547" max="12547" width="21.625" style="205" bestFit="1" customWidth="1"/>
    <col min="12548" max="12548" width="13.125" style="205" bestFit="1" customWidth="1"/>
    <col min="12549" max="12549" width="13.375" style="205" bestFit="1" customWidth="1"/>
    <col min="12550" max="12551" width="14.625" style="205" bestFit="1" customWidth="1"/>
    <col min="12552" max="12552" width="16" style="205" bestFit="1" customWidth="1"/>
    <col min="12553" max="12553" width="14.5" style="205" bestFit="1" customWidth="1"/>
    <col min="12554" max="12554" width="14.75" style="205" bestFit="1" customWidth="1"/>
    <col min="12555" max="12555" width="15.25" style="205" bestFit="1" customWidth="1"/>
    <col min="12556" max="12556" width="15.125" style="205" bestFit="1" customWidth="1"/>
    <col min="12557" max="12557" width="11.625" style="205" customWidth="1"/>
    <col min="12558" max="12558" width="12.25" style="205" customWidth="1"/>
    <col min="12559" max="12800" width="9" style="205"/>
    <col min="12801" max="12801" width="13.125" style="205" bestFit="1" customWidth="1"/>
    <col min="12802" max="12802" width="13.875" style="205" bestFit="1" customWidth="1"/>
    <col min="12803" max="12803" width="21.625" style="205" bestFit="1" customWidth="1"/>
    <col min="12804" max="12804" width="13.125" style="205" bestFit="1" customWidth="1"/>
    <col min="12805" max="12805" width="13.375" style="205" bestFit="1" customWidth="1"/>
    <col min="12806" max="12807" width="14.625" style="205" bestFit="1" customWidth="1"/>
    <col min="12808" max="12808" width="16" style="205" bestFit="1" customWidth="1"/>
    <col min="12809" max="12809" width="14.5" style="205" bestFit="1" customWidth="1"/>
    <col min="12810" max="12810" width="14.75" style="205" bestFit="1" customWidth="1"/>
    <col min="12811" max="12811" width="15.25" style="205" bestFit="1" customWidth="1"/>
    <col min="12812" max="12812" width="15.125" style="205" bestFit="1" customWidth="1"/>
    <col min="12813" max="12813" width="11.625" style="205" customWidth="1"/>
    <col min="12814" max="12814" width="12.25" style="205" customWidth="1"/>
    <col min="12815" max="13056" width="9" style="205"/>
    <col min="13057" max="13057" width="13.125" style="205" bestFit="1" customWidth="1"/>
    <col min="13058" max="13058" width="13.875" style="205" bestFit="1" customWidth="1"/>
    <col min="13059" max="13059" width="21.625" style="205" bestFit="1" customWidth="1"/>
    <col min="13060" max="13060" width="13.125" style="205" bestFit="1" customWidth="1"/>
    <col min="13061" max="13061" width="13.375" style="205" bestFit="1" customWidth="1"/>
    <col min="13062" max="13063" width="14.625" style="205" bestFit="1" customWidth="1"/>
    <col min="13064" max="13064" width="16" style="205" bestFit="1" customWidth="1"/>
    <col min="13065" max="13065" width="14.5" style="205" bestFit="1" customWidth="1"/>
    <col min="13066" max="13066" width="14.75" style="205" bestFit="1" customWidth="1"/>
    <col min="13067" max="13067" width="15.25" style="205" bestFit="1" customWidth="1"/>
    <col min="13068" max="13068" width="15.125" style="205" bestFit="1" customWidth="1"/>
    <col min="13069" max="13069" width="11.625" style="205" customWidth="1"/>
    <col min="13070" max="13070" width="12.25" style="205" customWidth="1"/>
    <col min="13071" max="13312" width="9" style="205"/>
    <col min="13313" max="13313" width="13.125" style="205" bestFit="1" customWidth="1"/>
    <col min="13314" max="13314" width="13.875" style="205" bestFit="1" customWidth="1"/>
    <col min="13315" max="13315" width="21.625" style="205" bestFit="1" customWidth="1"/>
    <col min="13316" max="13316" width="13.125" style="205" bestFit="1" customWidth="1"/>
    <col min="13317" max="13317" width="13.375" style="205" bestFit="1" customWidth="1"/>
    <col min="13318" max="13319" width="14.625" style="205" bestFit="1" customWidth="1"/>
    <col min="13320" max="13320" width="16" style="205" bestFit="1" customWidth="1"/>
    <col min="13321" max="13321" width="14.5" style="205" bestFit="1" customWidth="1"/>
    <col min="13322" max="13322" width="14.75" style="205" bestFit="1" customWidth="1"/>
    <col min="13323" max="13323" width="15.25" style="205" bestFit="1" customWidth="1"/>
    <col min="13324" max="13324" width="15.125" style="205" bestFit="1" customWidth="1"/>
    <col min="13325" max="13325" width="11.625" style="205" customWidth="1"/>
    <col min="13326" max="13326" width="12.25" style="205" customWidth="1"/>
    <col min="13327" max="13568" width="9" style="205"/>
    <col min="13569" max="13569" width="13.125" style="205" bestFit="1" customWidth="1"/>
    <col min="13570" max="13570" width="13.875" style="205" bestFit="1" customWidth="1"/>
    <col min="13571" max="13571" width="21.625" style="205" bestFit="1" customWidth="1"/>
    <col min="13572" max="13572" width="13.125" style="205" bestFit="1" customWidth="1"/>
    <col min="13573" max="13573" width="13.375" style="205" bestFit="1" customWidth="1"/>
    <col min="13574" max="13575" width="14.625" style="205" bestFit="1" customWidth="1"/>
    <col min="13576" max="13576" width="16" style="205" bestFit="1" customWidth="1"/>
    <col min="13577" max="13577" width="14.5" style="205" bestFit="1" customWidth="1"/>
    <col min="13578" max="13578" width="14.75" style="205" bestFit="1" customWidth="1"/>
    <col min="13579" max="13579" width="15.25" style="205" bestFit="1" customWidth="1"/>
    <col min="13580" max="13580" width="15.125" style="205" bestFit="1" customWidth="1"/>
    <col min="13581" max="13581" width="11.625" style="205" customWidth="1"/>
    <col min="13582" max="13582" width="12.25" style="205" customWidth="1"/>
    <col min="13583" max="13824" width="9" style="205"/>
    <col min="13825" max="13825" width="13.125" style="205" bestFit="1" customWidth="1"/>
    <col min="13826" max="13826" width="13.875" style="205" bestFit="1" customWidth="1"/>
    <col min="13827" max="13827" width="21.625" style="205" bestFit="1" customWidth="1"/>
    <col min="13828" max="13828" width="13.125" style="205" bestFit="1" customWidth="1"/>
    <col min="13829" max="13829" width="13.375" style="205" bestFit="1" customWidth="1"/>
    <col min="13830" max="13831" width="14.625" style="205" bestFit="1" customWidth="1"/>
    <col min="13832" max="13832" width="16" style="205" bestFit="1" customWidth="1"/>
    <col min="13833" max="13833" width="14.5" style="205" bestFit="1" customWidth="1"/>
    <col min="13834" max="13834" width="14.75" style="205" bestFit="1" customWidth="1"/>
    <col min="13835" max="13835" width="15.25" style="205" bestFit="1" customWidth="1"/>
    <col min="13836" max="13836" width="15.125" style="205" bestFit="1" customWidth="1"/>
    <col min="13837" max="13837" width="11.625" style="205" customWidth="1"/>
    <col min="13838" max="13838" width="12.25" style="205" customWidth="1"/>
    <col min="13839" max="14080" width="9" style="205"/>
    <col min="14081" max="14081" width="13.125" style="205" bestFit="1" customWidth="1"/>
    <col min="14082" max="14082" width="13.875" style="205" bestFit="1" customWidth="1"/>
    <col min="14083" max="14083" width="21.625" style="205" bestFit="1" customWidth="1"/>
    <col min="14084" max="14084" width="13.125" style="205" bestFit="1" customWidth="1"/>
    <col min="14085" max="14085" width="13.375" style="205" bestFit="1" customWidth="1"/>
    <col min="14086" max="14087" width="14.625" style="205" bestFit="1" customWidth="1"/>
    <col min="14088" max="14088" width="16" style="205" bestFit="1" customWidth="1"/>
    <col min="14089" max="14089" width="14.5" style="205" bestFit="1" customWidth="1"/>
    <col min="14090" max="14090" width="14.75" style="205" bestFit="1" customWidth="1"/>
    <col min="14091" max="14091" width="15.25" style="205" bestFit="1" customWidth="1"/>
    <col min="14092" max="14092" width="15.125" style="205" bestFit="1" customWidth="1"/>
    <col min="14093" max="14093" width="11.625" style="205" customWidth="1"/>
    <col min="14094" max="14094" width="12.25" style="205" customWidth="1"/>
    <col min="14095" max="14336" width="9" style="205"/>
    <col min="14337" max="14337" width="13.125" style="205" bestFit="1" customWidth="1"/>
    <col min="14338" max="14338" width="13.875" style="205" bestFit="1" customWidth="1"/>
    <col min="14339" max="14339" width="21.625" style="205" bestFit="1" customWidth="1"/>
    <col min="14340" max="14340" width="13.125" style="205" bestFit="1" customWidth="1"/>
    <col min="14341" max="14341" width="13.375" style="205" bestFit="1" customWidth="1"/>
    <col min="14342" max="14343" width="14.625" style="205" bestFit="1" customWidth="1"/>
    <col min="14344" max="14344" width="16" style="205" bestFit="1" customWidth="1"/>
    <col min="14345" max="14345" width="14.5" style="205" bestFit="1" customWidth="1"/>
    <col min="14346" max="14346" width="14.75" style="205" bestFit="1" customWidth="1"/>
    <col min="14347" max="14347" width="15.25" style="205" bestFit="1" customWidth="1"/>
    <col min="14348" max="14348" width="15.125" style="205" bestFit="1" customWidth="1"/>
    <col min="14349" max="14349" width="11.625" style="205" customWidth="1"/>
    <col min="14350" max="14350" width="12.25" style="205" customWidth="1"/>
    <col min="14351" max="14592" width="9" style="205"/>
    <col min="14593" max="14593" width="13.125" style="205" bestFit="1" customWidth="1"/>
    <col min="14594" max="14594" width="13.875" style="205" bestFit="1" customWidth="1"/>
    <col min="14595" max="14595" width="21.625" style="205" bestFit="1" customWidth="1"/>
    <col min="14596" max="14596" width="13.125" style="205" bestFit="1" customWidth="1"/>
    <col min="14597" max="14597" width="13.375" style="205" bestFit="1" customWidth="1"/>
    <col min="14598" max="14599" width="14.625" style="205" bestFit="1" customWidth="1"/>
    <col min="14600" max="14600" width="16" style="205" bestFit="1" customWidth="1"/>
    <col min="14601" max="14601" width="14.5" style="205" bestFit="1" customWidth="1"/>
    <col min="14602" max="14602" width="14.75" style="205" bestFit="1" customWidth="1"/>
    <col min="14603" max="14603" width="15.25" style="205" bestFit="1" customWidth="1"/>
    <col min="14604" max="14604" width="15.125" style="205" bestFit="1" customWidth="1"/>
    <col min="14605" max="14605" width="11.625" style="205" customWidth="1"/>
    <col min="14606" max="14606" width="12.25" style="205" customWidth="1"/>
    <col min="14607" max="14848" width="9" style="205"/>
    <col min="14849" max="14849" width="13.125" style="205" bestFit="1" customWidth="1"/>
    <col min="14850" max="14850" width="13.875" style="205" bestFit="1" customWidth="1"/>
    <col min="14851" max="14851" width="21.625" style="205" bestFit="1" customWidth="1"/>
    <col min="14852" max="14852" width="13.125" style="205" bestFit="1" customWidth="1"/>
    <col min="14853" max="14853" width="13.375" style="205" bestFit="1" customWidth="1"/>
    <col min="14854" max="14855" width="14.625" style="205" bestFit="1" customWidth="1"/>
    <col min="14856" max="14856" width="16" style="205" bestFit="1" customWidth="1"/>
    <col min="14857" max="14857" width="14.5" style="205" bestFit="1" customWidth="1"/>
    <col min="14858" max="14858" width="14.75" style="205" bestFit="1" customWidth="1"/>
    <col min="14859" max="14859" width="15.25" style="205" bestFit="1" customWidth="1"/>
    <col min="14860" max="14860" width="15.125" style="205" bestFit="1" customWidth="1"/>
    <col min="14861" max="14861" width="11.625" style="205" customWidth="1"/>
    <col min="14862" max="14862" width="12.25" style="205" customWidth="1"/>
    <col min="14863" max="15104" width="9" style="205"/>
    <col min="15105" max="15105" width="13.125" style="205" bestFit="1" customWidth="1"/>
    <col min="15106" max="15106" width="13.875" style="205" bestFit="1" customWidth="1"/>
    <col min="15107" max="15107" width="21.625" style="205" bestFit="1" customWidth="1"/>
    <col min="15108" max="15108" width="13.125" style="205" bestFit="1" customWidth="1"/>
    <col min="15109" max="15109" width="13.375" style="205" bestFit="1" customWidth="1"/>
    <col min="15110" max="15111" width="14.625" style="205" bestFit="1" customWidth="1"/>
    <col min="15112" max="15112" width="16" style="205" bestFit="1" customWidth="1"/>
    <col min="15113" max="15113" width="14.5" style="205" bestFit="1" customWidth="1"/>
    <col min="15114" max="15114" width="14.75" style="205" bestFit="1" customWidth="1"/>
    <col min="15115" max="15115" width="15.25" style="205" bestFit="1" customWidth="1"/>
    <col min="15116" max="15116" width="15.125" style="205" bestFit="1" customWidth="1"/>
    <col min="15117" max="15117" width="11.625" style="205" customWidth="1"/>
    <col min="15118" max="15118" width="12.25" style="205" customWidth="1"/>
    <col min="15119" max="15360" width="9" style="205"/>
    <col min="15361" max="15361" width="13.125" style="205" bestFit="1" customWidth="1"/>
    <col min="15362" max="15362" width="13.875" style="205" bestFit="1" customWidth="1"/>
    <col min="15363" max="15363" width="21.625" style="205" bestFit="1" customWidth="1"/>
    <col min="15364" max="15364" width="13.125" style="205" bestFit="1" customWidth="1"/>
    <col min="15365" max="15365" width="13.375" style="205" bestFit="1" customWidth="1"/>
    <col min="15366" max="15367" width="14.625" style="205" bestFit="1" customWidth="1"/>
    <col min="15368" max="15368" width="16" style="205" bestFit="1" customWidth="1"/>
    <col min="15369" max="15369" width="14.5" style="205" bestFit="1" customWidth="1"/>
    <col min="15370" max="15370" width="14.75" style="205" bestFit="1" customWidth="1"/>
    <col min="15371" max="15371" width="15.25" style="205" bestFit="1" customWidth="1"/>
    <col min="15372" max="15372" width="15.125" style="205" bestFit="1" customWidth="1"/>
    <col min="15373" max="15373" width="11.625" style="205" customWidth="1"/>
    <col min="15374" max="15374" width="12.25" style="205" customWidth="1"/>
    <col min="15375" max="15616" width="9" style="205"/>
    <col min="15617" max="15617" width="13.125" style="205" bestFit="1" customWidth="1"/>
    <col min="15618" max="15618" width="13.875" style="205" bestFit="1" customWidth="1"/>
    <col min="15619" max="15619" width="21.625" style="205" bestFit="1" customWidth="1"/>
    <col min="15620" max="15620" width="13.125" style="205" bestFit="1" customWidth="1"/>
    <col min="15621" max="15621" width="13.375" style="205" bestFit="1" customWidth="1"/>
    <col min="15622" max="15623" width="14.625" style="205" bestFit="1" customWidth="1"/>
    <col min="15624" max="15624" width="16" style="205" bestFit="1" customWidth="1"/>
    <col min="15625" max="15625" width="14.5" style="205" bestFit="1" customWidth="1"/>
    <col min="15626" max="15626" width="14.75" style="205" bestFit="1" customWidth="1"/>
    <col min="15627" max="15627" width="15.25" style="205" bestFit="1" customWidth="1"/>
    <col min="15628" max="15628" width="15.125" style="205" bestFit="1" customWidth="1"/>
    <col min="15629" max="15629" width="11.625" style="205" customWidth="1"/>
    <col min="15630" max="15630" width="12.25" style="205" customWidth="1"/>
    <col min="15631" max="15872" width="9" style="205"/>
    <col min="15873" max="15873" width="13.125" style="205" bestFit="1" customWidth="1"/>
    <col min="15874" max="15874" width="13.875" style="205" bestFit="1" customWidth="1"/>
    <col min="15875" max="15875" width="21.625" style="205" bestFit="1" customWidth="1"/>
    <col min="15876" max="15876" width="13.125" style="205" bestFit="1" customWidth="1"/>
    <col min="15877" max="15877" width="13.375" style="205" bestFit="1" customWidth="1"/>
    <col min="15878" max="15879" width="14.625" style="205" bestFit="1" customWidth="1"/>
    <col min="15880" max="15880" width="16" style="205" bestFit="1" customWidth="1"/>
    <col min="15881" max="15881" width="14.5" style="205" bestFit="1" customWidth="1"/>
    <col min="15882" max="15882" width="14.75" style="205" bestFit="1" customWidth="1"/>
    <col min="15883" max="15883" width="15.25" style="205" bestFit="1" customWidth="1"/>
    <col min="15884" max="15884" width="15.125" style="205" bestFit="1" customWidth="1"/>
    <col min="15885" max="15885" width="11.625" style="205" customWidth="1"/>
    <col min="15886" max="15886" width="12.25" style="205" customWidth="1"/>
    <col min="15887" max="16128" width="9" style="205"/>
    <col min="16129" max="16129" width="13.125" style="205" bestFit="1" customWidth="1"/>
    <col min="16130" max="16130" width="13.875" style="205" bestFit="1" customWidth="1"/>
    <col min="16131" max="16131" width="21.625" style="205" bestFit="1" customWidth="1"/>
    <col min="16132" max="16132" width="13.125" style="205" bestFit="1" customWidth="1"/>
    <col min="16133" max="16133" width="13.375" style="205" bestFit="1" customWidth="1"/>
    <col min="16134" max="16135" width="14.625" style="205" bestFit="1" customWidth="1"/>
    <col min="16136" max="16136" width="16" style="205" bestFit="1" customWidth="1"/>
    <col min="16137" max="16137" width="14.5" style="205" bestFit="1" customWidth="1"/>
    <col min="16138" max="16138" width="14.75" style="205" bestFit="1" customWidth="1"/>
    <col min="16139" max="16139" width="15.25" style="205" bestFit="1" customWidth="1"/>
    <col min="16140" max="16140" width="15.125" style="205" bestFit="1" customWidth="1"/>
    <col min="16141" max="16141" width="11.625" style="205" customWidth="1"/>
    <col min="16142" max="16142" width="12.25" style="205" customWidth="1"/>
    <col min="16143" max="16384" width="9" style="205"/>
  </cols>
  <sheetData>
    <row r="1" spans="1:16" ht="19.5" customHeight="1">
      <c r="A1" s="201" t="s">
        <v>398</v>
      </c>
      <c r="B1" s="202"/>
      <c r="C1" s="202"/>
      <c r="D1" s="202"/>
      <c r="E1" s="202"/>
      <c r="F1" s="202"/>
      <c r="G1" s="203" t="s">
        <v>399</v>
      </c>
      <c r="H1" s="203"/>
      <c r="I1" s="203"/>
      <c r="J1" s="203"/>
      <c r="K1" s="203"/>
      <c r="L1" s="203"/>
      <c r="M1" s="204"/>
      <c r="N1" s="204"/>
      <c r="O1" s="204"/>
      <c r="P1" s="204"/>
    </row>
    <row r="2" spans="1:16" ht="19.5" customHeight="1">
      <c r="A2" s="206" t="s">
        <v>400</v>
      </c>
      <c r="B2" s="207"/>
      <c r="C2" s="207"/>
      <c r="D2" s="207"/>
      <c r="E2" s="207"/>
      <c r="F2" s="207"/>
      <c r="G2" s="208" t="s">
        <v>401</v>
      </c>
      <c r="H2" s="209"/>
      <c r="I2" s="209"/>
      <c r="J2" s="209"/>
      <c r="K2" s="209"/>
      <c r="L2" s="209"/>
    </row>
    <row r="3" spans="1:16" ht="21">
      <c r="A3" s="210" t="s">
        <v>432</v>
      </c>
      <c r="B3" s="211"/>
      <c r="C3" s="211"/>
      <c r="D3" s="211"/>
      <c r="E3" s="211"/>
      <c r="F3" s="211"/>
      <c r="G3" s="212" t="s">
        <v>402</v>
      </c>
      <c r="H3" s="212"/>
      <c r="I3" s="212"/>
      <c r="J3" s="212"/>
      <c r="K3" s="212"/>
      <c r="L3" s="212"/>
    </row>
    <row r="4" spans="1:16" ht="16.5" customHeight="1">
      <c r="A4" s="213" t="s">
        <v>403</v>
      </c>
      <c r="B4" s="214"/>
      <c r="C4" s="214"/>
      <c r="D4" s="214"/>
      <c r="E4" s="214"/>
      <c r="F4" s="214"/>
      <c r="G4" s="215" t="s">
        <v>404</v>
      </c>
      <c r="H4" s="216"/>
      <c r="I4" s="216"/>
      <c r="J4" s="216"/>
      <c r="K4" s="216"/>
      <c r="L4" s="216"/>
    </row>
    <row r="5" spans="1:16" ht="16.5" customHeight="1">
      <c r="A5" s="217"/>
      <c r="B5" s="217"/>
      <c r="C5" s="217"/>
      <c r="D5" s="217"/>
      <c r="E5" s="217"/>
      <c r="F5" s="217"/>
      <c r="G5" s="217"/>
      <c r="H5" s="217"/>
      <c r="I5" s="217"/>
      <c r="J5" s="217"/>
      <c r="K5" s="217"/>
      <c r="L5" s="217"/>
      <c r="M5" s="218" t="s">
        <v>59</v>
      </c>
      <c r="N5" s="219"/>
    </row>
    <row r="6" spans="1:16">
      <c r="A6" s="220" t="s">
        <v>60</v>
      </c>
      <c r="B6" s="220" t="s">
        <v>63</v>
      </c>
      <c r="C6" s="220" t="s">
        <v>433</v>
      </c>
      <c r="D6" s="221" t="s">
        <v>434</v>
      </c>
      <c r="E6" s="221"/>
      <c r="F6" s="221"/>
      <c r="G6" s="221"/>
      <c r="H6" s="221"/>
      <c r="I6" s="221"/>
      <c r="J6" s="221"/>
      <c r="K6" s="221"/>
      <c r="L6" s="221"/>
      <c r="M6" s="222"/>
      <c r="N6" s="223"/>
    </row>
    <row r="7" spans="1:16" ht="75" customHeight="1">
      <c r="A7" s="220"/>
      <c r="B7" s="220"/>
      <c r="C7" s="220"/>
      <c r="D7" s="224" t="s">
        <v>413</v>
      </c>
      <c r="E7" s="224" t="s">
        <v>172</v>
      </c>
      <c r="F7" s="224" t="s">
        <v>238</v>
      </c>
      <c r="G7" s="224" t="s">
        <v>249</v>
      </c>
      <c r="H7" s="224" t="s">
        <v>261</v>
      </c>
      <c r="I7" s="224" t="s">
        <v>262</v>
      </c>
      <c r="J7" s="224" t="s">
        <v>265</v>
      </c>
      <c r="K7" s="225" t="s">
        <v>271</v>
      </c>
      <c r="L7" s="225" t="s">
        <v>280</v>
      </c>
      <c r="M7" s="226" t="s">
        <v>286</v>
      </c>
      <c r="N7" s="225" t="s">
        <v>290</v>
      </c>
    </row>
    <row r="8" spans="1:16">
      <c r="A8" s="227">
        <v>846527</v>
      </c>
      <c r="B8" s="227">
        <v>831925</v>
      </c>
      <c r="C8" s="228" t="s">
        <v>174</v>
      </c>
      <c r="D8" s="227">
        <v>817134</v>
      </c>
      <c r="E8" s="227">
        <v>815481</v>
      </c>
      <c r="F8" s="227">
        <v>1490</v>
      </c>
      <c r="G8" s="227">
        <v>0</v>
      </c>
      <c r="H8" s="227">
        <v>0</v>
      </c>
      <c r="I8" s="227">
        <v>0</v>
      </c>
      <c r="J8" s="227">
        <v>0</v>
      </c>
      <c r="K8" s="227">
        <v>0</v>
      </c>
      <c r="L8" s="227">
        <v>0</v>
      </c>
      <c r="M8" s="227">
        <v>0</v>
      </c>
      <c r="N8" s="227">
        <v>163</v>
      </c>
    </row>
    <row r="9" spans="1:16">
      <c r="A9" s="227">
        <v>465904</v>
      </c>
      <c r="B9" s="227">
        <v>503850</v>
      </c>
      <c r="C9" s="229" t="s">
        <v>175</v>
      </c>
      <c r="D9" s="227">
        <v>492281</v>
      </c>
      <c r="E9" s="227">
        <v>492281</v>
      </c>
      <c r="F9" s="227">
        <v>0</v>
      </c>
      <c r="G9" s="227">
        <v>0</v>
      </c>
      <c r="H9" s="227">
        <v>0</v>
      </c>
      <c r="I9" s="227">
        <v>0</v>
      </c>
      <c r="J9" s="227">
        <v>0</v>
      </c>
      <c r="K9" s="227">
        <v>0</v>
      </c>
      <c r="L9" s="227">
        <v>0</v>
      </c>
      <c r="M9" s="227">
        <v>0</v>
      </c>
      <c r="N9" s="227">
        <v>0</v>
      </c>
    </row>
    <row r="10" spans="1:16">
      <c r="A10" s="227">
        <v>33196</v>
      </c>
      <c r="B10" s="227">
        <v>33853</v>
      </c>
      <c r="C10" s="229" t="s">
        <v>177</v>
      </c>
      <c r="D10" s="227">
        <v>33808</v>
      </c>
      <c r="E10" s="227">
        <v>32716</v>
      </c>
      <c r="F10" s="227">
        <v>1092</v>
      </c>
      <c r="G10" s="227">
        <v>0</v>
      </c>
      <c r="H10" s="227">
        <v>0</v>
      </c>
      <c r="I10" s="227">
        <v>0</v>
      </c>
      <c r="J10" s="227">
        <v>0</v>
      </c>
      <c r="K10" s="227">
        <v>0</v>
      </c>
      <c r="L10" s="227">
        <v>0</v>
      </c>
      <c r="M10" s="227">
        <v>0</v>
      </c>
      <c r="N10" s="227">
        <v>0</v>
      </c>
    </row>
    <row r="11" spans="1:16">
      <c r="A11" s="227">
        <v>17803</v>
      </c>
      <c r="B11" s="227">
        <v>22725</v>
      </c>
      <c r="C11" s="229" t="s">
        <v>179</v>
      </c>
      <c r="D11" s="227">
        <v>23269</v>
      </c>
      <c r="E11" s="227">
        <v>23106</v>
      </c>
      <c r="F11" s="227">
        <v>0</v>
      </c>
      <c r="G11" s="227">
        <v>0</v>
      </c>
      <c r="H11" s="227">
        <v>0</v>
      </c>
      <c r="I11" s="227">
        <v>0</v>
      </c>
      <c r="J11" s="227">
        <v>0</v>
      </c>
      <c r="K11" s="227">
        <v>0</v>
      </c>
      <c r="L11" s="227">
        <v>0</v>
      </c>
      <c r="M11" s="227">
        <v>0</v>
      </c>
      <c r="N11" s="227">
        <v>163</v>
      </c>
    </row>
    <row r="12" spans="1:16">
      <c r="A12" s="227">
        <v>118006</v>
      </c>
      <c r="B12" s="227">
        <v>130859</v>
      </c>
      <c r="C12" s="229" t="s">
        <v>181</v>
      </c>
      <c r="D12" s="227">
        <v>127458</v>
      </c>
      <c r="E12" s="227">
        <v>127319</v>
      </c>
      <c r="F12" s="227">
        <v>139</v>
      </c>
      <c r="G12" s="227">
        <v>0</v>
      </c>
      <c r="H12" s="227">
        <v>0</v>
      </c>
      <c r="I12" s="227">
        <v>0</v>
      </c>
      <c r="J12" s="227">
        <v>0</v>
      </c>
      <c r="K12" s="227">
        <v>0</v>
      </c>
      <c r="L12" s="227">
        <v>0</v>
      </c>
      <c r="M12" s="227">
        <v>0</v>
      </c>
      <c r="N12" s="227">
        <v>0</v>
      </c>
    </row>
    <row r="13" spans="1:16">
      <c r="A13" s="227">
        <v>143500</v>
      </c>
      <c r="B13" s="227">
        <v>65596</v>
      </c>
      <c r="C13" s="229" t="s">
        <v>183</v>
      </c>
      <c r="D13" s="227">
        <v>67297</v>
      </c>
      <c r="E13" s="227">
        <v>67228</v>
      </c>
      <c r="F13" s="227">
        <v>69</v>
      </c>
      <c r="G13" s="227">
        <v>0</v>
      </c>
      <c r="H13" s="227">
        <v>0</v>
      </c>
      <c r="I13" s="227">
        <v>0</v>
      </c>
      <c r="J13" s="227">
        <v>0</v>
      </c>
      <c r="K13" s="227">
        <v>0</v>
      </c>
      <c r="L13" s="227">
        <v>0</v>
      </c>
      <c r="M13" s="227">
        <v>0</v>
      </c>
      <c r="N13" s="227">
        <v>0</v>
      </c>
    </row>
    <row r="14" spans="1:16">
      <c r="A14" s="227">
        <v>68118</v>
      </c>
      <c r="B14" s="227">
        <v>75042</v>
      </c>
      <c r="C14" s="229" t="s">
        <v>185</v>
      </c>
      <c r="D14" s="227">
        <v>73021</v>
      </c>
      <c r="E14" s="227">
        <v>72831</v>
      </c>
      <c r="F14" s="227">
        <v>190</v>
      </c>
      <c r="G14" s="227">
        <v>0</v>
      </c>
      <c r="H14" s="227">
        <v>0</v>
      </c>
      <c r="I14" s="227">
        <v>0</v>
      </c>
      <c r="J14" s="227">
        <v>0</v>
      </c>
      <c r="K14" s="227">
        <v>0</v>
      </c>
      <c r="L14" s="227">
        <v>0</v>
      </c>
      <c r="M14" s="227">
        <v>0</v>
      </c>
      <c r="N14" s="227">
        <v>0</v>
      </c>
    </row>
    <row r="15" spans="1:16">
      <c r="A15" s="227">
        <v>346007</v>
      </c>
      <c r="B15" s="227">
        <v>412357</v>
      </c>
      <c r="C15" s="228" t="s">
        <v>187</v>
      </c>
      <c r="D15" s="227">
        <v>458890</v>
      </c>
      <c r="E15" s="227">
        <v>438343</v>
      </c>
      <c r="F15" s="227">
        <v>885</v>
      </c>
      <c r="G15" s="227">
        <v>4883</v>
      </c>
      <c r="H15" s="227">
        <v>0</v>
      </c>
      <c r="I15" s="227">
        <v>0</v>
      </c>
      <c r="J15" s="227">
        <v>6160</v>
      </c>
      <c r="K15" s="227">
        <v>2384</v>
      </c>
      <c r="L15" s="227">
        <v>685</v>
      </c>
      <c r="M15" s="227">
        <v>4000</v>
      </c>
      <c r="N15" s="227">
        <v>1550</v>
      </c>
    </row>
    <row r="16" spans="1:16">
      <c r="A16" s="227">
        <v>39507</v>
      </c>
      <c r="B16" s="227">
        <v>48095</v>
      </c>
      <c r="C16" s="229" t="s">
        <v>188</v>
      </c>
      <c r="D16" s="227">
        <v>47384</v>
      </c>
      <c r="E16" s="227">
        <v>47255</v>
      </c>
      <c r="F16" s="227">
        <v>0</v>
      </c>
      <c r="G16" s="227">
        <v>0</v>
      </c>
      <c r="H16" s="227">
        <v>0</v>
      </c>
      <c r="I16" s="227">
        <v>0</v>
      </c>
      <c r="J16" s="227">
        <v>0</v>
      </c>
      <c r="K16" s="227">
        <v>0</v>
      </c>
      <c r="L16" s="227">
        <v>0</v>
      </c>
      <c r="M16" s="227">
        <v>0</v>
      </c>
      <c r="N16" s="227">
        <v>129</v>
      </c>
    </row>
    <row r="17" spans="1:14">
      <c r="A17" s="227">
        <v>4165</v>
      </c>
      <c r="B17" s="227">
        <v>5295</v>
      </c>
      <c r="C17" s="229" t="s">
        <v>190</v>
      </c>
      <c r="D17" s="227">
        <v>5240</v>
      </c>
      <c r="E17" s="227">
        <v>5221</v>
      </c>
      <c r="F17" s="227">
        <v>0</v>
      </c>
      <c r="G17" s="227">
        <v>0</v>
      </c>
      <c r="H17" s="227">
        <v>0</v>
      </c>
      <c r="I17" s="227">
        <v>0</v>
      </c>
      <c r="J17" s="227">
        <v>0</v>
      </c>
      <c r="K17" s="227">
        <v>4</v>
      </c>
      <c r="L17" s="227">
        <v>5</v>
      </c>
      <c r="M17" s="227">
        <v>0</v>
      </c>
      <c r="N17" s="227">
        <v>10</v>
      </c>
    </row>
    <row r="18" spans="1:14">
      <c r="A18" s="227">
        <v>4626</v>
      </c>
      <c r="B18" s="227">
        <v>6312</v>
      </c>
      <c r="C18" s="229" t="s">
        <v>192</v>
      </c>
      <c r="D18" s="227">
        <v>7034</v>
      </c>
      <c r="E18" s="227">
        <v>5684</v>
      </c>
      <c r="F18" s="227">
        <v>0</v>
      </c>
      <c r="G18" s="227">
        <v>138</v>
      </c>
      <c r="H18" s="227">
        <v>0</v>
      </c>
      <c r="I18" s="227">
        <v>0</v>
      </c>
      <c r="J18" s="227">
        <v>620</v>
      </c>
      <c r="K18" s="227">
        <v>200</v>
      </c>
      <c r="L18" s="227">
        <v>200</v>
      </c>
      <c r="M18" s="227">
        <v>0</v>
      </c>
      <c r="N18" s="227">
        <v>192</v>
      </c>
    </row>
    <row r="19" spans="1:14">
      <c r="A19" s="227">
        <v>1930</v>
      </c>
      <c r="B19" s="227">
        <v>2192</v>
      </c>
      <c r="C19" s="229" t="s">
        <v>194</v>
      </c>
      <c r="D19" s="227">
        <v>6805</v>
      </c>
      <c r="E19" s="227">
        <v>2038</v>
      </c>
      <c r="F19" s="227">
        <v>0</v>
      </c>
      <c r="G19" s="227">
        <v>52</v>
      </c>
      <c r="H19" s="227">
        <v>0</v>
      </c>
      <c r="I19" s="227">
        <v>0</v>
      </c>
      <c r="J19" s="227">
        <v>215</v>
      </c>
      <c r="K19" s="227">
        <v>200</v>
      </c>
      <c r="L19" s="227">
        <v>200</v>
      </c>
      <c r="M19" s="227">
        <v>4000</v>
      </c>
      <c r="N19" s="227">
        <v>100</v>
      </c>
    </row>
    <row r="20" spans="1:14">
      <c r="A20" s="227">
        <v>33474</v>
      </c>
      <c r="B20" s="227">
        <v>36160</v>
      </c>
      <c r="C20" s="229" t="s">
        <v>196</v>
      </c>
      <c r="D20" s="227">
        <v>38849</v>
      </c>
      <c r="E20" s="227">
        <v>36999</v>
      </c>
      <c r="F20" s="227">
        <v>0</v>
      </c>
      <c r="G20" s="227">
        <v>1850</v>
      </c>
      <c r="H20" s="227">
        <v>0</v>
      </c>
      <c r="I20" s="227">
        <v>0</v>
      </c>
      <c r="J20" s="227">
        <v>0</v>
      </c>
      <c r="K20" s="227">
        <v>0</v>
      </c>
      <c r="L20" s="227">
        <v>0</v>
      </c>
      <c r="M20" s="227">
        <v>0</v>
      </c>
      <c r="N20" s="227">
        <v>0</v>
      </c>
    </row>
    <row r="21" spans="1:14">
      <c r="A21" s="227">
        <v>1233</v>
      </c>
      <c r="B21" s="227">
        <v>1443</v>
      </c>
      <c r="C21" s="229" t="s">
        <v>198</v>
      </c>
      <c r="D21" s="227">
        <v>1647</v>
      </c>
      <c r="E21" s="227">
        <v>1622</v>
      </c>
      <c r="F21" s="227">
        <v>25</v>
      </c>
      <c r="G21" s="227">
        <v>0</v>
      </c>
      <c r="H21" s="227">
        <v>0</v>
      </c>
      <c r="I21" s="227">
        <v>0</v>
      </c>
      <c r="J21" s="227">
        <v>0</v>
      </c>
      <c r="K21" s="227">
        <v>0</v>
      </c>
      <c r="L21" s="227">
        <v>0</v>
      </c>
      <c r="M21" s="227">
        <v>0</v>
      </c>
      <c r="N21" s="227">
        <v>0</v>
      </c>
    </row>
    <row r="22" spans="1:14">
      <c r="A22" s="227">
        <v>236862</v>
      </c>
      <c r="B22" s="227">
        <v>282489</v>
      </c>
      <c r="C22" s="229" t="s">
        <v>200</v>
      </c>
      <c r="D22" s="227">
        <v>314704</v>
      </c>
      <c r="E22" s="227">
        <v>313599</v>
      </c>
      <c r="F22" s="227">
        <v>6</v>
      </c>
      <c r="G22" s="227">
        <v>0</v>
      </c>
      <c r="H22" s="227">
        <v>0</v>
      </c>
      <c r="I22" s="227">
        <v>0</v>
      </c>
      <c r="J22" s="227">
        <v>0</v>
      </c>
      <c r="K22" s="227">
        <v>0</v>
      </c>
      <c r="L22" s="227">
        <v>0</v>
      </c>
      <c r="M22" s="227">
        <v>0</v>
      </c>
      <c r="N22" s="227">
        <v>1099</v>
      </c>
    </row>
    <row r="23" spans="1:14">
      <c r="A23" s="227">
        <v>23157</v>
      </c>
      <c r="B23" s="227">
        <v>29318</v>
      </c>
      <c r="C23" s="229" t="s">
        <v>202</v>
      </c>
      <c r="D23" s="227">
        <v>36174</v>
      </c>
      <c r="E23" s="227">
        <v>24872</v>
      </c>
      <c r="F23" s="227">
        <v>854</v>
      </c>
      <c r="G23" s="227">
        <v>2843</v>
      </c>
      <c r="H23" s="227">
        <v>0</v>
      </c>
      <c r="I23" s="227">
        <v>0</v>
      </c>
      <c r="J23" s="227">
        <v>5325</v>
      </c>
      <c r="K23" s="227">
        <v>1980</v>
      </c>
      <c r="L23" s="227">
        <v>280</v>
      </c>
      <c r="M23" s="227">
        <v>0</v>
      </c>
      <c r="N23" s="227">
        <v>20</v>
      </c>
    </row>
    <row r="24" spans="1:14">
      <c r="A24" s="227">
        <v>1052</v>
      </c>
      <c r="B24" s="227">
        <v>1053</v>
      </c>
      <c r="C24" s="229" t="s">
        <v>204</v>
      </c>
      <c r="D24" s="227">
        <v>1053</v>
      </c>
      <c r="E24" s="227">
        <v>1053</v>
      </c>
      <c r="F24" s="227">
        <v>0</v>
      </c>
      <c r="G24" s="227">
        <v>0</v>
      </c>
      <c r="H24" s="227">
        <v>0</v>
      </c>
      <c r="I24" s="227">
        <v>0</v>
      </c>
      <c r="J24" s="227">
        <v>0</v>
      </c>
      <c r="K24" s="227">
        <v>0</v>
      </c>
      <c r="L24" s="227">
        <v>0</v>
      </c>
      <c r="M24" s="227">
        <v>0</v>
      </c>
      <c r="N24" s="227">
        <v>0</v>
      </c>
    </row>
    <row r="25" spans="1:14">
      <c r="A25" s="227">
        <v>195180</v>
      </c>
      <c r="B25" s="227">
        <v>224158</v>
      </c>
      <c r="C25" s="228" t="s">
        <v>206</v>
      </c>
      <c r="D25" s="227">
        <v>219814</v>
      </c>
      <c r="E25" s="227">
        <v>217795</v>
      </c>
      <c r="F25" s="227">
        <v>1027</v>
      </c>
      <c r="G25" s="227">
        <v>420</v>
      </c>
      <c r="H25" s="227">
        <v>0</v>
      </c>
      <c r="I25" s="227">
        <v>0</v>
      </c>
      <c r="J25" s="227">
        <v>0</v>
      </c>
      <c r="K25" s="227">
        <v>100</v>
      </c>
      <c r="L25" s="227">
        <v>400</v>
      </c>
      <c r="M25" s="227">
        <v>0</v>
      </c>
      <c r="N25" s="227">
        <v>72</v>
      </c>
    </row>
    <row r="26" spans="1:14">
      <c r="A26" s="227">
        <v>4866</v>
      </c>
      <c r="B26" s="227">
        <v>7168</v>
      </c>
      <c r="C26" s="229" t="s">
        <v>207</v>
      </c>
      <c r="D26" s="227">
        <v>7034</v>
      </c>
      <c r="E26" s="227">
        <v>7034</v>
      </c>
      <c r="F26" s="227">
        <v>0</v>
      </c>
      <c r="G26" s="227">
        <v>0</v>
      </c>
      <c r="H26" s="227">
        <v>0</v>
      </c>
      <c r="I26" s="227">
        <v>0</v>
      </c>
      <c r="J26" s="227">
        <v>0</v>
      </c>
      <c r="K26" s="227">
        <v>0</v>
      </c>
      <c r="L26" s="227">
        <v>0</v>
      </c>
      <c r="M26" s="227">
        <v>0</v>
      </c>
      <c r="N26" s="227">
        <v>0</v>
      </c>
    </row>
    <row r="27" spans="1:14">
      <c r="A27" s="227">
        <v>190314</v>
      </c>
      <c r="B27" s="227">
        <v>216990</v>
      </c>
      <c r="C27" s="229" t="s">
        <v>209</v>
      </c>
      <c r="D27" s="227">
        <v>212780</v>
      </c>
      <c r="E27" s="227">
        <v>210761</v>
      </c>
      <c r="F27" s="227">
        <v>1027</v>
      </c>
      <c r="G27" s="227">
        <v>420</v>
      </c>
      <c r="H27" s="227">
        <v>0</v>
      </c>
      <c r="I27" s="227">
        <v>0</v>
      </c>
      <c r="J27" s="227">
        <v>0</v>
      </c>
      <c r="K27" s="227">
        <v>100</v>
      </c>
      <c r="L27" s="227">
        <v>400</v>
      </c>
      <c r="M27" s="227">
        <v>0</v>
      </c>
      <c r="N27" s="227">
        <v>72</v>
      </c>
    </row>
    <row r="28" spans="1:14">
      <c r="A28" s="227">
        <v>2600</v>
      </c>
      <c r="B28" s="227">
        <v>3091</v>
      </c>
      <c r="C28" s="228" t="s">
        <v>211</v>
      </c>
      <c r="D28" s="227">
        <v>3384</v>
      </c>
      <c r="E28" s="227">
        <v>3384</v>
      </c>
      <c r="F28" s="227">
        <v>0</v>
      </c>
      <c r="G28" s="227">
        <v>0</v>
      </c>
      <c r="H28" s="227">
        <v>0</v>
      </c>
      <c r="I28" s="227">
        <v>0</v>
      </c>
      <c r="J28" s="227">
        <v>0</v>
      </c>
      <c r="K28" s="227">
        <v>0</v>
      </c>
      <c r="L28" s="227">
        <v>0</v>
      </c>
      <c r="M28" s="227">
        <v>0</v>
      </c>
      <c r="N28" s="227">
        <v>0</v>
      </c>
    </row>
    <row r="29" spans="1:14">
      <c r="A29" s="227">
        <v>1040</v>
      </c>
      <c r="B29" s="227">
        <v>1041</v>
      </c>
      <c r="C29" s="229" t="s">
        <v>212</v>
      </c>
      <c r="D29" s="227">
        <v>1041</v>
      </c>
      <c r="E29" s="227">
        <v>1041</v>
      </c>
      <c r="F29" s="227">
        <v>0</v>
      </c>
      <c r="G29" s="227">
        <v>0</v>
      </c>
      <c r="H29" s="227">
        <v>0</v>
      </c>
      <c r="I29" s="227">
        <v>0</v>
      </c>
      <c r="J29" s="227">
        <v>0</v>
      </c>
      <c r="K29" s="227">
        <v>0</v>
      </c>
      <c r="L29" s="227">
        <v>0</v>
      </c>
      <c r="M29" s="227">
        <v>0</v>
      </c>
      <c r="N29" s="227">
        <v>0</v>
      </c>
    </row>
    <row r="30" spans="1:14">
      <c r="A30" s="227">
        <v>1022</v>
      </c>
      <c r="B30" s="227">
        <v>1348</v>
      </c>
      <c r="C30" s="229" t="s">
        <v>214</v>
      </c>
      <c r="D30" s="227">
        <v>1641</v>
      </c>
      <c r="E30" s="227">
        <v>1641</v>
      </c>
      <c r="F30" s="227">
        <v>0</v>
      </c>
      <c r="G30" s="227">
        <v>0</v>
      </c>
      <c r="H30" s="227">
        <v>0</v>
      </c>
      <c r="I30" s="227">
        <v>0</v>
      </c>
      <c r="J30" s="227">
        <v>0</v>
      </c>
      <c r="K30" s="227">
        <v>0</v>
      </c>
      <c r="L30" s="227">
        <v>0</v>
      </c>
      <c r="M30" s="227">
        <v>0</v>
      </c>
      <c r="N30" s="227">
        <v>0</v>
      </c>
    </row>
    <row r="31" spans="1:14">
      <c r="A31" s="227">
        <v>386</v>
      </c>
      <c r="B31" s="227">
        <v>486</v>
      </c>
      <c r="C31" s="229" t="s">
        <v>216</v>
      </c>
      <c r="D31" s="227">
        <v>486</v>
      </c>
      <c r="E31" s="227">
        <v>486</v>
      </c>
      <c r="F31" s="227">
        <v>0</v>
      </c>
      <c r="G31" s="227">
        <v>0</v>
      </c>
      <c r="H31" s="227">
        <v>0</v>
      </c>
      <c r="I31" s="227">
        <v>0</v>
      </c>
      <c r="J31" s="227">
        <v>0</v>
      </c>
      <c r="K31" s="227">
        <v>0</v>
      </c>
      <c r="L31" s="227">
        <v>0</v>
      </c>
      <c r="M31" s="227">
        <v>0</v>
      </c>
      <c r="N31" s="227">
        <v>0</v>
      </c>
    </row>
    <row r="32" spans="1:14">
      <c r="A32" s="227">
        <v>152</v>
      </c>
      <c r="B32" s="227">
        <v>216</v>
      </c>
      <c r="C32" s="229" t="s">
        <v>218</v>
      </c>
      <c r="D32" s="227">
        <v>216</v>
      </c>
      <c r="E32" s="227">
        <v>216</v>
      </c>
      <c r="F32" s="227">
        <v>0</v>
      </c>
      <c r="G32" s="227">
        <v>0</v>
      </c>
      <c r="H32" s="227">
        <v>0</v>
      </c>
      <c r="I32" s="227">
        <v>0</v>
      </c>
      <c r="J32" s="227">
        <v>0</v>
      </c>
      <c r="K32" s="227">
        <v>0</v>
      </c>
      <c r="L32" s="227">
        <v>0</v>
      </c>
      <c r="M32" s="227">
        <v>0</v>
      </c>
      <c r="N32" s="227">
        <v>0</v>
      </c>
    </row>
    <row r="33" spans="1:14" ht="28.5">
      <c r="A33" s="227">
        <v>237467</v>
      </c>
      <c r="B33" s="227">
        <v>99822</v>
      </c>
      <c r="C33" s="228" t="s">
        <v>220</v>
      </c>
      <c r="D33" s="227">
        <v>150299</v>
      </c>
      <c r="E33" s="227">
        <v>31556</v>
      </c>
      <c r="F33" s="227">
        <v>0</v>
      </c>
      <c r="G33" s="227">
        <v>79171</v>
      </c>
      <c r="H33" s="227">
        <v>0</v>
      </c>
      <c r="I33" s="227">
        <v>37772</v>
      </c>
      <c r="J33" s="227">
        <v>0</v>
      </c>
      <c r="K33" s="227">
        <v>1800</v>
      </c>
      <c r="L33" s="227">
        <v>0</v>
      </c>
      <c r="M33" s="227">
        <v>0</v>
      </c>
      <c r="N33" s="227">
        <v>0</v>
      </c>
    </row>
    <row r="34" spans="1:14">
      <c r="A34" s="227">
        <v>237467</v>
      </c>
      <c r="B34" s="227">
        <v>99822</v>
      </c>
      <c r="C34" s="229" t="s">
        <v>221</v>
      </c>
      <c r="D34" s="227">
        <v>147449</v>
      </c>
      <c r="E34" s="227">
        <v>31556</v>
      </c>
      <c r="F34" s="227">
        <v>0</v>
      </c>
      <c r="G34" s="227">
        <v>78121</v>
      </c>
      <c r="H34" s="227">
        <v>0</v>
      </c>
      <c r="I34" s="227">
        <v>37772</v>
      </c>
      <c r="J34" s="227">
        <v>0</v>
      </c>
      <c r="K34" s="227">
        <v>0</v>
      </c>
      <c r="L34" s="227">
        <v>0</v>
      </c>
      <c r="M34" s="227">
        <v>0</v>
      </c>
      <c r="N34" s="227">
        <v>0</v>
      </c>
    </row>
    <row r="35" spans="1:14">
      <c r="A35" s="227">
        <v>0</v>
      </c>
      <c r="B35" s="227">
        <v>0</v>
      </c>
      <c r="C35" s="229" t="s">
        <v>257</v>
      </c>
      <c r="D35" s="227">
        <v>2850</v>
      </c>
      <c r="E35" s="227">
        <v>0</v>
      </c>
      <c r="F35" s="227">
        <v>0</v>
      </c>
      <c r="G35" s="227">
        <v>1050</v>
      </c>
      <c r="H35" s="227">
        <v>0</v>
      </c>
      <c r="I35" s="227">
        <v>0</v>
      </c>
      <c r="J35" s="227">
        <v>0</v>
      </c>
      <c r="K35" s="227">
        <v>1800</v>
      </c>
      <c r="L35" s="227">
        <v>0</v>
      </c>
      <c r="M35" s="227">
        <v>0</v>
      </c>
      <c r="N35" s="227">
        <v>0</v>
      </c>
    </row>
    <row r="36" spans="1:14">
      <c r="A36" s="227">
        <v>913</v>
      </c>
      <c r="B36" s="227">
        <v>997</v>
      </c>
      <c r="C36" s="228" t="s">
        <v>223</v>
      </c>
      <c r="D36" s="227">
        <v>1009</v>
      </c>
      <c r="E36" s="227">
        <v>1009</v>
      </c>
      <c r="F36" s="227">
        <v>0</v>
      </c>
      <c r="G36" s="227">
        <v>0</v>
      </c>
      <c r="H36" s="227">
        <v>0</v>
      </c>
      <c r="I36" s="227">
        <v>0</v>
      </c>
      <c r="J36" s="227">
        <v>0</v>
      </c>
      <c r="K36" s="227">
        <v>0</v>
      </c>
      <c r="L36" s="227">
        <v>0</v>
      </c>
      <c r="M36" s="227">
        <v>0</v>
      </c>
      <c r="N36" s="227">
        <v>0</v>
      </c>
    </row>
    <row r="37" spans="1:14">
      <c r="A37" s="227">
        <v>327</v>
      </c>
      <c r="B37" s="227">
        <v>373</v>
      </c>
      <c r="C37" s="229" t="s">
        <v>224</v>
      </c>
      <c r="D37" s="227">
        <v>392</v>
      </c>
      <c r="E37" s="227">
        <v>392</v>
      </c>
      <c r="F37" s="227">
        <v>0</v>
      </c>
      <c r="G37" s="227">
        <v>0</v>
      </c>
      <c r="H37" s="227">
        <v>0</v>
      </c>
      <c r="I37" s="227">
        <v>0</v>
      </c>
      <c r="J37" s="227">
        <v>0</v>
      </c>
      <c r="K37" s="227">
        <v>0</v>
      </c>
      <c r="L37" s="227">
        <v>0</v>
      </c>
      <c r="M37" s="227">
        <v>0</v>
      </c>
      <c r="N37" s="227">
        <v>0</v>
      </c>
    </row>
    <row r="38" spans="1:14">
      <c r="A38" s="227">
        <v>585</v>
      </c>
      <c r="B38" s="227">
        <v>624</v>
      </c>
      <c r="C38" s="229" t="s">
        <v>226</v>
      </c>
      <c r="D38" s="227">
        <v>617</v>
      </c>
      <c r="E38" s="227">
        <v>617</v>
      </c>
      <c r="F38" s="227">
        <v>0</v>
      </c>
      <c r="G38" s="227">
        <v>0</v>
      </c>
      <c r="H38" s="227">
        <v>0</v>
      </c>
      <c r="I38" s="227">
        <v>0</v>
      </c>
      <c r="J38" s="227">
        <v>0</v>
      </c>
      <c r="K38" s="227">
        <v>0</v>
      </c>
      <c r="L38" s="227">
        <v>0</v>
      </c>
      <c r="M38" s="227">
        <v>0</v>
      </c>
      <c r="N38" s="227">
        <v>0</v>
      </c>
    </row>
    <row r="39" spans="1:14" ht="28.5">
      <c r="A39" s="227">
        <v>1457663</v>
      </c>
      <c r="B39" s="227">
        <v>1345031</v>
      </c>
      <c r="C39" s="228" t="s">
        <v>228</v>
      </c>
      <c r="D39" s="227">
        <v>2961286</v>
      </c>
      <c r="E39" s="227">
        <v>119923</v>
      </c>
      <c r="F39" s="227">
        <v>3</v>
      </c>
      <c r="G39" s="227">
        <v>1257889</v>
      </c>
      <c r="H39" s="227">
        <v>0</v>
      </c>
      <c r="I39" s="227">
        <v>0</v>
      </c>
      <c r="J39" s="227">
        <v>178840</v>
      </c>
      <c r="K39" s="227">
        <v>17200</v>
      </c>
      <c r="L39" s="227">
        <v>192431</v>
      </c>
      <c r="M39" s="227">
        <v>1195000</v>
      </c>
      <c r="N39" s="227">
        <v>0</v>
      </c>
    </row>
    <row r="40" spans="1:14">
      <c r="A40" s="227">
        <v>197</v>
      </c>
      <c r="B40" s="227">
        <v>199</v>
      </c>
      <c r="C40" s="229" t="s">
        <v>229</v>
      </c>
      <c r="D40" s="227">
        <v>186</v>
      </c>
      <c r="E40" s="227">
        <v>183</v>
      </c>
      <c r="F40" s="227">
        <v>3</v>
      </c>
      <c r="G40" s="227">
        <v>0</v>
      </c>
      <c r="H40" s="227">
        <v>0</v>
      </c>
      <c r="I40" s="227">
        <v>0</v>
      </c>
      <c r="J40" s="227">
        <v>0</v>
      </c>
      <c r="K40" s="227">
        <v>0</v>
      </c>
      <c r="L40" s="227">
        <v>0</v>
      </c>
      <c r="M40" s="227">
        <v>0</v>
      </c>
      <c r="N40" s="227">
        <v>0</v>
      </c>
    </row>
    <row r="41" spans="1:14">
      <c r="A41" s="227">
        <v>1452063</v>
      </c>
      <c r="B41" s="227">
        <v>1338864</v>
      </c>
      <c r="C41" s="229" t="s">
        <v>231</v>
      </c>
      <c r="D41" s="227">
        <v>2954990</v>
      </c>
      <c r="E41" s="227">
        <v>113630</v>
      </c>
      <c r="F41" s="227">
        <v>0</v>
      </c>
      <c r="G41" s="227">
        <v>1257889</v>
      </c>
      <c r="H41" s="227">
        <v>0</v>
      </c>
      <c r="I41" s="227">
        <v>0</v>
      </c>
      <c r="J41" s="227">
        <v>178840</v>
      </c>
      <c r="K41" s="227">
        <v>17200</v>
      </c>
      <c r="L41" s="227">
        <v>192431</v>
      </c>
      <c r="M41" s="227">
        <v>1195000</v>
      </c>
      <c r="N41" s="227">
        <v>0</v>
      </c>
    </row>
    <row r="42" spans="1:14" ht="28.5">
      <c r="A42" s="227">
        <v>5403</v>
      </c>
      <c r="B42" s="227">
        <v>5968</v>
      </c>
      <c r="C42" s="229" t="s">
        <v>233</v>
      </c>
      <c r="D42" s="227">
        <v>6110</v>
      </c>
      <c r="E42" s="227">
        <v>6110</v>
      </c>
      <c r="F42" s="227">
        <v>0</v>
      </c>
      <c r="G42" s="227">
        <v>0</v>
      </c>
      <c r="H42" s="227">
        <v>0</v>
      </c>
      <c r="I42" s="227">
        <v>0</v>
      </c>
      <c r="J42" s="227">
        <v>0</v>
      </c>
      <c r="K42" s="227">
        <v>0</v>
      </c>
      <c r="L42" s="227">
        <v>0</v>
      </c>
      <c r="M42" s="227">
        <v>0</v>
      </c>
      <c r="N42" s="227">
        <v>0</v>
      </c>
    </row>
    <row r="43" spans="1:14">
      <c r="A43" s="227">
        <v>27425</v>
      </c>
      <c r="B43" s="227">
        <v>15290</v>
      </c>
      <c r="C43" s="228" t="s">
        <v>235</v>
      </c>
      <c r="D43" s="227">
        <v>14374</v>
      </c>
      <c r="E43" s="227">
        <v>13715</v>
      </c>
      <c r="F43" s="227">
        <v>0</v>
      </c>
      <c r="G43" s="227">
        <v>459</v>
      </c>
      <c r="H43" s="227">
        <v>0</v>
      </c>
      <c r="I43" s="227">
        <v>0</v>
      </c>
      <c r="J43" s="227">
        <v>0</v>
      </c>
      <c r="K43" s="227">
        <v>0</v>
      </c>
      <c r="L43" s="227">
        <v>0</v>
      </c>
      <c r="M43" s="227">
        <v>0</v>
      </c>
      <c r="N43" s="227">
        <v>200</v>
      </c>
    </row>
    <row r="44" spans="1:14">
      <c r="A44" s="227">
        <v>27425</v>
      </c>
      <c r="B44" s="227">
        <v>15290</v>
      </c>
      <c r="C44" s="229" t="s">
        <v>236</v>
      </c>
      <c r="D44" s="227">
        <v>14374</v>
      </c>
      <c r="E44" s="227">
        <v>13715</v>
      </c>
      <c r="F44" s="227">
        <v>0</v>
      </c>
      <c r="G44" s="227">
        <v>459</v>
      </c>
      <c r="H44" s="227">
        <v>0</v>
      </c>
      <c r="I44" s="227">
        <v>0</v>
      </c>
      <c r="J44" s="227">
        <v>0</v>
      </c>
      <c r="K44" s="227">
        <v>0</v>
      </c>
      <c r="L44" s="227">
        <v>0</v>
      </c>
      <c r="M44" s="227">
        <v>0</v>
      </c>
      <c r="N44" s="227">
        <v>200</v>
      </c>
    </row>
    <row r="45" spans="1:14">
      <c r="A45" s="227">
        <v>3113782</v>
      </c>
      <c r="B45" s="227">
        <v>2932671</v>
      </c>
      <c r="C45" s="228" t="s">
        <v>413</v>
      </c>
      <c r="D45" s="227">
        <v>4626190</v>
      </c>
      <c r="E45" s="227">
        <v>1641206</v>
      </c>
      <c r="F45" s="227">
        <v>3405</v>
      </c>
      <c r="G45" s="227">
        <v>1342822</v>
      </c>
      <c r="H45" s="227">
        <v>0</v>
      </c>
      <c r="I45" s="227">
        <v>37772</v>
      </c>
      <c r="J45" s="227">
        <v>185000</v>
      </c>
      <c r="K45" s="227">
        <v>21484</v>
      </c>
      <c r="L45" s="227">
        <v>193516</v>
      </c>
      <c r="M45" s="227">
        <v>1199000</v>
      </c>
      <c r="N45" s="227">
        <v>1985</v>
      </c>
    </row>
    <row r="46" spans="1:14">
      <c r="A46" s="230"/>
      <c r="B46" s="230"/>
      <c r="C46" s="231"/>
      <c r="D46" s="232"/>
      <c r="E46" s="230"/>
      <c r="F46" s="230"/>
      <c r="G46" s="230"/>
      <c r="H46" s="230"/>
      <c r="I46" s="230"/>
      <c r="J46" s="230"/>
      <c r="K46" s="230"/>
      <c r="L46" s="230"/>
      <c r="M46" s="230"/>
      <c r="N46" s="230"/>
    </row>
  </sheetData>
  <mergeCells count="14">
    <mergeCell ref="A4:F4"/>
    <mergeCell ref="G4:L4"/>
    <mergeCell ref="A5:L5"/>
    <mergeCell ref="M5:N5"/>
    <mergeCell ref="A6:A7"/>
    <mergeCell ref="B6:B7"/>
    <mergeCell ref="C6:C7"/>
    <mergeCell ref="D6:L6"/>
    <mergeCell ref="A1:F1"/>
    <mergeCell ref="G1:L1"/>
    <mergeCell ref="A2:F2"/>
    <mergeCell ref="G2:L2"/>
    <mergeCell ref="A3:F3"/>
    <mergeCell ref="G3:L3"/>
  </mergeCells>
  <phoneticPr fontId="4" type="noConversion"/>
  <printOptions horizontalCentered="1"/>
  <pageMargins left="0.59055118110236227" right="0.59055118110236227" top="0.59055118110236227" bottom="0.59055118110236227" header="0" footer="0"/>
  <pageSetup paperSize="9" fitToWidth="2" orientation="portrait" useFirstPageNumber="1"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4"/>
  <sheetViews>
    <sheetView zoomScaleNormal="100" workbookViewId="0">
      <selection activeCell="F6" sqref="F6"/>
    </sheetView>
  </sheetViews>
  <sheetFormatPr defaultRowHeight="16.5" customHeight="1"/>
  <cols>
    <col min="1" max="1" width="16.625" style="234" bestFit="1" customWidth="1"/>
    <col min="2" max="2" width="4.25" style="234" bestFit="1" customWidth="1"/>
    <col min="3" max="3" width="6.625" style="234" bestFit="1" customWidth="1"/>
    <col min="4" max="4" width="12.625" style="234" bestFit="1" customWidth="1"/>
    <col min="5" max="5" width="6.625" style="234" bestFit="1" customWidth="1"/>
    <col min="6" max="6" width="12.625" style="234" bestFit="1" customWidth="1"/>
    <col min="7" max="7" width="6.625" style="234" bestFit="1" customWidth="1"/>
    <col min="8" max="8" width="12.625" style="234" bestFit="1" customWidth="1"/>
    <col min="9" max="9" width="11.625" style="234" bestFit="1" customWidth="1"/>
    <col min="10" max="256" width="9" style="234"/>
    <col min="257" max="257" width="16.625" style="234" bestFit="1" customWidth="1"/>
    <col min="258" max="258" width="4.25" style="234" bestFit="1" customWidth="1"/>
    <col min="259" max="259" width="6.625" style="234" bestFit="1" customWidth="1"/>
    <col min="260" max="260" width="12.625" style="234" bestFit="1" customWidth="1"/>
    <col min="261" max="261" width="6.625" style="234" bestFit="1" customWidth="1"/>
    <col min="262" max="262" width="12.625" style="234" bestFit="1" customWidth="1"/>
    <col min="263" max="263" width="6.625" style="234" bestFit="1" customWidth="1"/>
    <col min="264" max="264" width="12.625" style="234" bestFit="1" customWidth="1"/>
    <col min="265" max="265" width="11.625" style="234" bestFit="1" customWidth="1"/>
    <col min="266" max="512" width="9" style="234"/>
    <col min="513" max="513" width="16.625" style="234" bestFit="1" customWidth="1"/>
    <col min="514" max="514" width="4.25" style="234" bestFit="1" customWidth="1"/>
    <col min="515" max="515" width="6.625" style="234" bestFit="1" customWidth="1"/>
    <col min="516" max="516" width="12.625" style="234" bestFit="1" customWidth="1"/>
    <col min="517" max="517" width="6.625" style="234" bestFit="1" customWidth="1"/>
    <col min="518" max="518" width="12.625" style="234" bestFit="1" customWidth="1"/>
    <col min="519" max="519" width="6.625" style="234" bestFit="1" customWidth="1"/>
    <col min="520" max="520" width="12.625" style="234" bestFit="1" customWidth="1"/>
    <col min="521" max="521" width="11.625" style="234" bestFit="1" customWidth="1"/>
    <col min="522" max="768" width="9" style="234"/>
    <col min="769" max="769" width="16.625" style="234" bestFit="1" customWidth="1"/>
    <col min="770" max="770" width="4.25" style="234" bestFit="1" customWidth="1"/>
    <col min="771" max="771" width="6.625" style="234" bestFit="1" customWidth="1"/>
    <col min="772" max="772" width="12.625" style="234" bestFit="1" customWidth="1"/>
    <col min="773" max="773" width="6.625" style="234" bestFit="1" customWidth="1"/>
    <col min="774" max="774" width="12.625" style="234" bestFit="1" customWidth="1"/>
    <col min="775" max="775" width="6.625" style="234" bestFit="1" customWidth="1"/>
    <col min="776" max="776" width="12.625" style="234" bestFit="1" customWidth="1"/>
    <col min="777" max="777" width="11.625" style="234" bestFit="1" customWidth="1"/>
    <col min="778" max="1024" width="9" style="234"/>
    <col min="1025" max="1025" width="16.625" style="234" bestFit="1" customWidth="1"/>
    <col min="1026" max="1026" width="4.25" style="234" bestFit="1" customWidth="1"/>
    <col min="1027" max="1027" width="6.625" style="234" bestFit="1" customWidth="1"/>
    <col min="1028" max="1028" width="12.625" style="234" bestFit="1" customWidth="1"/>
    <col min="1029" max="1029" width="6.625" style="234" bestFit="1" customWidth="1"/>
    <col min="1030" max="1030" width="12.625" style="234" bestFit="1" customWidth="1"/>
    <col min="1031" max="1031" width="6.625" style="234" bestFit="1" customWidth="1"/>
    <col min="1032" max="1032" width="12.625" style="234" bestFit="1" customWidth="1"/>
    <col min="1033" max="1033" width="11.625" style="234" bestFit="1" customWidth="1"/>
    <col min="1034" max="1280" width="9" style="234"/>
    <col min="1281" max="1281" width="16.625" style="234" bestFit="1" customWidth="1"/>
    <col min="1282" max="1282" width="4.25" style="234" bestFit="1" customWidth="1"/>
    <col min="1283" max="1283" width="6.625" style="234" bestFit="1" customWidth="1"/>
    <col min="1284" max="1284" width="12.625" style="234" bestFit="1" customWidth="1"/>
    <col min="1285" max="1285" width="6.625" style="234" bestFit="1" customWidth="1"/>
    <col min="1286" max="1286" width="12.625" style="234" bestFit="1" customWidth="1"/>
    <col min="1287" max="1287" width="6.625" style="234" bestFit="1" customWidth="1"/>
    <col min="1288" max="1288" width="12.625" style="234" bestFit="1" customWidth="1"/>
    <col min="1289" max="1289" width="11.625" style="234" bestFit="1" customWidth="1"/>
    <col min="1290" max="1536" width="9" style="234"/>
    <col min="1537" max="1537" width="16.625" style="234" bestFit="1" customWidth="1"/>
    <col min="1538" max="1538" width="4.25" style="234" bestFit="1" customWidth="1"/>
    <col min="1539" max="1539" width="6.625" style="234" bestFit="1" customWidth="1"/>
    <col min="1540" max="1540" width="12.625" style="234" bestFit="1" customWidth="1"/>
    <col min="1541" max="1541" width="6.625" style="234" bestFit="1" customWidth="1"/>
    <col min="1542" max="1542" width="12.625" style="234" bestFit="1" customWidth="1"/>
    <col min="1543" max="1543" width="6.625" style="234" bestFit="1" customWidth="1"/>
    <col min="1544" max="1544" width="12.625" style="234" bestFit="1" customWidth="1"/>
    <col min="1545" max="1545" width="11.625" style="234" bestFit="1" customWidth="1"/>
    <col min="1546" max="1792" width="9" style="234"/>
    <col min="1793" max="1793" width="16.625" style="234" bestFit="1" customWidth="1"/>
    <col min="1794" max="1794" width="4.25" style="234" bestFit="1" customWidth="1"/>
    <col min="1795" max="1795" width="6.625" style="234" bestFit="1" customWidth="1"/>
    <col min="1796" max="1796" width="12.625" style="234" bestFit="1" customWidth="1"/>
    <col min="1797" max="1797" width="6.625" style="234" bestFit="1" customWidth="1"/>
    <col min="1798" max="1798" width="12.625" style="234" bestFit="1" customWidth="1"/>
    <col min="1799" max="1799" width="6.625" style="234" bestFit="1" customWidth="1"/>
    <col min="1800" max="1800" width="12.625" style="234" bestFit="1" customWidth="1"/>
    <col min="1801" max="1801" width="11.625" style="234" bestFit="1" customWidth="1"/>
    <col min="1802" max="2048" width="9" style="234"/>
    <col min="2049" max="2049" width="16.625" style="234" bestFit="1" customWidth="1"/>
    <col min="2050" max="2050" width="4.25" style="234" bestFit="1" customWidth="1"/>
    <col min="2051" max="2051" width="6.625" style="234" bestFit="1" customWidth="1"/>
    <col min="2052" max="2052" width="12.625" style="234" bestFit="1" customWidth="1"/>
    <col min="2053" max="2053" width="6.625" style="234" bestFit="1" customWidth="1"/>
    <col min="2054" max="2054" width="12.625" style="234" bestFit="1" customWidth="1"/>
    <col min="2055" max="2055" width="6.625" style="234" bestFit="1" customWidth="1"/>
    <col min="2056" max="2056" width="12.625" style="234" bestFit="1" customWidth="1"/>
    <col min="2057" max="2057" width="11.625" style="234" bestFit="1" customWidth="1"/>
    <col min="2058" max="2304" width="9" style="234"/>
    <col min="2305" max="2305" width="16.625" style="234" bestFit="1" customWidth="1"/>
    <col min="2306" max="2306" width="4.25" style="234" bestFit="1" customWidth="1"/>
    <col min="2307" max="2307" width="6.625" style="234" bestFit="1" customWidth="1"/>
    <col min="2308" max="2308" width="12.625" style="234" bestFit="1" customWidth="1"/>
    <col min="2309" max="2309" width="6.625" style="234" bestFit="1" customWidth="1"/>
    <col min="2310" max="2310" width="12.625" style="234" bestFit="1" customWidth="1"/>
    <col min="2311" max="2311" width="6.625" style="234" bestFit="1" customWidth="1"/>
    <col min="2312" max="2312" width="12.625" style="234" bestFit="1" customWidth="1"/>
    <col min="2313" max="2313" width="11.625" style="234" bestFit="1" customWidth="1"/>
    <col min="2314" max="2560" width="9" style="234"/>
    <col min="2561" max="2561" width="16.625" style="234" bestFit="1" customWidth="1"/>
    <col min="2562" max="2562" width="4.25" style="234" bestFit="1" customWidth="1"/>
    <col min="2563" max="2563" width="6.625" style="234" bestFit="1" customWidth="1"/>
    <col min="2564" max="2564" width="12.625" style="234" bestFit="1" customWidth="1"/>
    <col min="2565" max="2565" width="6.625" style="234" bestFit="1" customWidth="1"/>
    <col min="2566" max="2566" width="12.625" style="234" bestFit="1" customWidth="1"/>
    <col min="2567" max="2567" width="6.625" style="234" bestFit="1" customWidth="1"/>
    <col min="2568" max="2568" width="12.625" style="234" bestFit="1" customWidth="1"/>
    <col min="2569" max="2569" width="11.625" style="234" bestFit="1" customWidth="1"/>
    <col min="2570" max="2816" width="9" style="234"/>
    <col min="2817" max="2817" width="16.625" style="234" bestFit="1" customWidth="1"/>
    <col min="2818" max="2818" width="4.25" style="234" bestFit="1" customWidth="1"/>
    <col min="2819" max="2819" width="6.625" style="234" bestFit="1" customWidth="1"/>
    <col min="2820" max="2820" width="12.625" style="234" bestFit="1" customWidth="1"/>
    <col min="2821" max="2821" width="6.625" style="234" bestFit="1" customWidth="1"/>
    <col min="2822" max="2822" width="12.625" style="234" bestFit="1" customWidth="1"/>
    <col min="2823" max="2823" width="6.625" style="234" bestFit="1" customWidth="1"/>
    <col min="2824" max="2824" width="12.625" style="234" bestFit="1" customWidth="1"/>
    <col min="2825" max="2825" width="11.625" style="234" bestFit="1" customWidth="1"/>
    <col min="2826" max="3072" width="9" style="234"/>
    <col min="3073" max="3073" width="16.625" style="234" bestFit="1" customWidth="1"/>
    <col min="3074" max="3074" width="4.25" style="234" bestFit="1" customWidth="1"/>
    <col min="3075" max="3075" width="6.625" style="234" bestFit="1" customWidth="1"/>
    <col min="3076" max="3076" width="12.625" style="234" bestFit="1" customWidth="1"/>
    <col min="3077" max="3077" width="6.625" style="234" bestFit="1" customWidth="1"/>
    <col min="3078" max="3078" width="12.625" style="234" bestFit="1" customWidth="1"/>
    <col min="3079" max="3079" width="6.625" style="234" bestFit="1" customWidth="1"/>
    <col min="3080" max="3080" width="12.625" style="234" bestFit="1" customWidth="1"/>
    <col min="3081" max="3081" width="11.625" style="234" bestFit="1" customWidth="1"/>
    <col min="3082" max="3328" width="9" style="234"/>
    <col min="3329" max="3329" width="16.625" style="234" bestFit="1" customWidth="1"/>
    <col min="3330" max="3330" width="4.25" style="234" bestFit="1" customWidth="1"/>
    <col min="3331" max="3331" width="6.625" style="234" bestFit="1" customWidth="1"/>
    <col min="3332" max="3332" width="12.625" style="234" bestFit="1" customWidth="1"/>
    <col min="3333" max="3333" width="6.625" style="234" bestFit="1" customWidth="1"/>
    <col min="3334" max="3334" width="12.625" style="234" bestFit="1" customWidth="1"/>
    <col min="3335" max="3335" width="6.625" style="234" bestFit="1" customWidth="1"/>
    <col min="3336" max="3336" width="12.625" style="234" bestFit="1" customWidth="1"/>
    <col min="3337" max="3337" width="11.625" style="234" bestFit="1" customWidth="1"/>
    <col min="3338" max="3584" width="9" style="234"/>
    <col min="3585" max="3585" width="16.625" style="234" bestFit="1" customWidth="1"/>
    <col min="3586" max="3586" width="4.25" style="234" bestFit="1" customWidth="1"/>
    <col min="3587" max="3587" width="6.625" style="234" bestFit="1" customWidth="1"/>
    <col min="3588" max="3588" width="12.625" style="234" bestFit="1" customWidth="1"/>
    <col min="3589" max="3589" width="6.625" style="234" bestFit="1" customWidth="1"/>
    <col min="3590" max="3590" width="12.625" style="234" bestFit="1" customWidth="1"/>
    <col min="3591" max="3591" width="6.625" style="234" bestFit="1" customWidth="1"/>
    <col min="3592" max="3592" width="12.625" style="234" bestFit="1" customWidth="1"/>
    <col min="3593" max="3593" width="11.625" style="234" bestFit="1" customWidth="1"/>
    <col min="3594" max="3840" width="9" style="234"/>
    <col min="3841" max="3841" width="16.625" style="234" bestFit="1" customWidth="1"/>
    <col min="3842" max="3842" width="4.25" style="234" bestFit="1" customWidth="1"/>
    <col min="3843" max="3843" width="6.625" style="234" bestFit="1" customWidth="1"/>
    <col min="3844" max="3844" width="12.625" style="234" bestFit="1" customWidth="1"/>
    <col min="3845" max="3845" width="6.625" style="234" bestFit="1" customWidth="1"/>
    <col min="3846" max="3846" width="12.625" style="234" bestFit="1" customWidth="1"/>
    <col min="3847" max="3847" width="6.625" style="234" bestFit="1" customWidth="1"/>
    <col min="3848" max="3848" width="12.625" style="234" bestFit="1" customWidth="1"/>
    <col min="3849" max="3849" width="11.625" style="234" bestFit="1" customWidth="1"/>
    <col min="3850" max="4096" width="9" style="234"/>
    <col min="4097" max="4097" width="16.625" style="234" bestFit="1" customWidth="1"/>
    <col min="4098" max="4098" width="4.25" style="234" bestFit="1" customWidth="1"/>
    <col min="4099" max="4099" width="6.625" style="234" bestFit="1" customWidth="1"/>
    <col min="4100" max="4100" width="12.625" style="234" bestFit="1" customWidth="1"/>
    <col min="4101" max="4101" width="6.625" style="234" bestFit="1" customWidth="1"/>
    <col min="4102" max="4102" width="12.625" style="234" bestFit="1" customWidth="1"/>
    <col min="4103" max="4103" width="6.625" style="234" bestFit="1" customWidth="1"/>
    <col min="4104" max="4104" width="12.625" style="234" bestFit="1" customWidth="1"/>
    <col min="4105" max="4105" width="11.625" style="234" bestFit="1" customWidth="1"/>
    <col min="4106" max="4352" width="9" style="234"/>
    <col min="4353" max="4353" width="16.625" style="234" bestFit="1" customWidth="1"/>
    <col min="4354" max="4354" width="4.25" style="234" bestFit="1" customWidth="1"/>
    <col min="4355" max="4355" width="6.625" style="234" bestFit="1" customWidth="1"/>
    <col min="4356" max="4356" width="12.625" style="234" bestFit="1" customWidth="1"/>
    <col min="4357" max="4357" width="6.625" style="234" bestFit="1" customWidth="1"/>
    <col min="4358" max="4358" width="12.625" style="234" bestFit="1" customWidth="1"/>
    <col min="4359" max="4359" width="6.625" style="234" bestFit="1" customWidth="1"/>
    <col min="4360" max="4360" width="12.625" style="234" bestFit="1" customWidth="1"/>
    <col min="4361" max="4361" width="11.625" style="234" bestFit="1" customWidth="1"/>
    <col min="4362" max="4608" width="9" style="234"/>
    <col min="4609" max="4609" width="16.625" style="234" bestFit="1" customWidth="1"/>
    <col min="4610" max="4610" width="4.25" style="234" bestFit="1" customWidth="1"/>
    <col min="4611" max="4611" width="6.625" style="234" bestFit="1" customWidth="1"/>
    <col min="4612" max="4612" width="12.625" style="234" bestFit="1" customWidth="1"/>
    <col min="4613" max="4613" width="6.625" style="234" bestFit="1" customWidth="1"/>
    <col min="4614" max="4614" width="12.625" style="234" bestFit="1" customWidth="1"/>
    <col min="4615" max="4615" width="6.625" style="234" bestFit="1" customWidth="1"/>
    <col min="4616" max="4616" width="12.625" style="234" bestFit="1" customWidth="1"/>
    <col min="4617" max="4617" width="11.625" style="234" bestFit="1" customWidth="1"/>
    <col min="4618" max="4864" width="9" style="234"/>
    <col min="4865" max="4865" width="16.625" style="234" bestFit="1" customWidth="1"/>
    <col min="4866" max="4866" width="4.25" style="234" bestFit="1" customWidth="1"/>
    <col min="4867" max="4867" width="6.625" style="234" bestFit="1" customWidth="1"/>
    <col min="4868" max="4868" width="12.625" style="234" bestFit="1" customWidth="1"/>
    <col min="4869" max="4869" width="6.625" style="234" bestFit="1" customWidth="1"/>
    <col min="4870" max="4870" width="12.625" style="234" bestFit="1" customWidth="1"/>
    <col min="4871" max="4871" width="6.625" style="234" bestFit="1" customWidth="1"/>
    <col min="4872" max="4872" width="12.625" style="234" bestFit="1" customWidth="1"/>
    <col min="4873" max="4873" width="11.625" style="234" bestFit="1" customWidth="1"/>
    <col min="4874" max="5120" width="9" style="234"/>
    <col min="5121" max="5121" width="16.625" style="234" bestFit="1" customWidth="1"/>
    <col min="5122" max="5122" width="4.25" style="234" bestFit="1" customWidth="1"/>
    <col min="5123" max="5123" width="6.625" style="234" bestFit="1" customWidth="1"/>
    <col min="5124" max="5124" width="12.625" style="234" bestFit="1" customWidth="1"/>
    <col min="5125" max="5125" width="6.625" style="234" bestFit="1" customWidth="1"/>
    <col min="5126" max="5126" width="12.625" style="234" bestFit="1" customWidth="1"/>
    <col min="5127" max="5127" width="6.625" style="234" bestFit="1" customWidth="1"/>
    <col min="5128" max="5128" width="12.625" style="234" bestFit="1" customWidth="1"/>
    <col min="5129" max="5129" width="11.625" style="234" bestFit="1" customWidth="1"/>
    <col min="5130" max="5376" width="9" style="234"/>
    <col min="5377" max="5377" width="16.625" style="234" bestFit="1" customWidth="1"/>
    <col min="5378" max="5378" width="4.25" style="234" bestFit="1" customWidth="1"/>
    <col min="5379" max="5379" width="6.625" style="234" bestFit="1" customWidth="1"/>
    <col min="5380" max="5380" width="12.625" style="234" bestFit="1" customWidth="1"/>
    <col min="5381" max="5381" width="6.625" style="234" bestFit="1" customWidth="1"/>
    <col min="5382" max="5382" width="12.625" style="234" bestFit="1" customWidth="1"/>
    <col min="5383" max="5383" width="6.625" style="234" bestFit="1" customWidth="1"/>
    <col min="5384" max="5384" width="12.625" style="234" bestFit="1" customWidth="1"/>
    <col min="5385" max="5385" width="11.625" style="234" bestFit="1" customWidth="1"/>
    <col min="5386" max="5632" width="9" style="234"/>
    <col min="5633" max="5633" width="16.625" style="234" bestFit="1" customWidth="1"/>
    <col min="5634" max="5634" width="4.25" style="234" bestFit="1" customWidth="1"/>
    <col min="5635" max="5635" width="6.625" style="234" bestFit="1" customWidth="1"/>
    <col min="5636" max="5636" width="12.625" style="234" bestFit="1" customWidth="1"/>
    <col min="5637" max="5637" width="6.625" style="234" bestFit="1" customWidth="1"/>
    <col min="5638" max="5638" width="12.625" style="234" bestFit="1" customWidth="1"/>
    <col min="5639" max="5639" width="6.625" style="234" bestFit="1" customWidth="1"/>
    <col min="5640" max="5640" width="12.625" style="234" bestFit="1" customWidth="1"/>
    <col min="5641" max="5641" width="11.625" style="234" bestFit="1" customWidth="1"/>
    <col min="5642" max="5888" width="9" style="234"/>
    <col min="5889" max="5889" width="16.625" style="234" bestFit="1" customWidth="1"/>
    <col min="5890" max="5890" width="4.25" style="234" bestFit="1" customWidth="1"/>
    <col min="5891" max="5891" width="6.625" style="234" bestFit="1" customWidth="1"/>
    <col min="5892" max="5892" width="12.625" style="234" bestFit="1" customWidth="1"/>
    <col min="5893" max="5893" width="6.625" style="234" bestFit="1" customWidth="1"/>
    <col min="5894" max="5894" width="12.625" style="234" bestFit="1" customWidth="1"/>
    <col min="5895" max="5895" width="6.625" style="234" bestFit="1" customWidth="1"/>
    <col min="5896" max="5896" width="12.625" style="234" bestFit="1" customWidth="1"/>
    <col min="5897" max="5897" width="11.625" style="234" bestFit="1" customWidth="1"/>
    <col min="5898" max="6144" width="9" style="234"/>
    <col min="6145" max="6145" width="16.625" style="234" bestFit="1" customWidth="1"/>
    <col min="6146" max="6146" width="4.25" style="234" bestFit="1" customWidth="1"/>
    <col min="6147" max="6147" width="6.625" style="234" bestFit="1" customWidth="1"/>
    <col min="6148" max="6148" width="12.625" style="234" bestFit="1" customWidth="1"/>
    <col min="6149" max="6149" width="6.625" style="234" bestFit="1" customWidth="1"/>
    <col min="6150" max="6150" width="12.625" style="234" bestFit="1" customWidth="1"/>
    <col min="6151" max="6151" width="6.625" style="234" bestFit="1" customWidth="1"/>
    <col min="6152" max="6152" width="12.625" style="234" bestFit="1" customWidth="1"/>
    <col min="6153" max="6153" width="11.625" style="234" bestFit="1" customWidth="1"/>
    <col min="6154" max="6400" width="9" style="234"/>
    <col min="6401" max="6401" width="16.625" style="234" bestFit="1" customWidth="1"/>
    <col min="6402" max="6402" width="4.25" style="234" bestFit="1" customWidth="1"/>
    <col min="6403" max="6403" width="6.625" style="234" bestFit="1" customWidth="1"/>
    <col min="6404" max="6404" width="12.625" style="234" bestFit="1" customWidth="1"/>
    <col min="6405" max="6405" width="6.625" style="234" bestFit="1" customWidth="1"/>
    <col min="6406" max="6406" width="12.625" style="234" bestFit="1" customWidth="1"/>
    <col min="6407" max="6407" width="6.625" style="234" bestFit="1" customWidth="1"/>
    <col min="6408" max="6408" width="12.625" style="234" bestFit="1" customWidth="1"/>
    <col min="6409" max="6409" width="11.625" style="234" bestFit="1" customWidth="1"/>
    <col min="6410" max="6656" width="9" style="234"/>
    <col min="6657" max="6657" width="16.625" style="234" bestFit="1" customWidth="1"/>
    <col min="6658" max="6658" width="4.25" style="234" bestFit="1" customWidth="1"/>
    <col min="6659" max="6659" width="6.625" style="234" bestFit="1" customWidth="1"/>
    <col min="6660" max="6660" width="12.625" style="234" bestFit="1" customWidth="1"/>
    <col min="6661" max="6661" width="6.625" style="234" bestFit="1" customWidth="1"/>
    <col min="6662" max="6662" width="12.625" style="234" bestFit="1" customWidth="1"/>
    <col min="6663" max="6663" width="6.625" style="234" bestFit="1" customWidth="1"/>
    <col min="6664" max="6664" width="12.625" style="234" bestFit="1" customWidth="1"/>
    <col min="6665" max="6665" width="11.625" style="234" bestFit="1" customWidth="1"/>
    <col min="6666" max="6912" width="9" style="234"/>
    <col min="6913" max="6913" width="16.625" style="234" bestFit="1" customWidth="1"/>
    <col min="6914" max="6914" width="4.25" style="234" bestFit="1" customWidth="1"/>
    <col min="6915" max="6915" width="6.625" style="234" bestFit="1" customWidth="1"/>
    <col min="6916" max="6916" width="12.625" style="234" bestFit="1" customWidth="1"/>
    <col min="6917" max="6917" width="6.625" style="234" bestFit="1" customWidth="1"/>
    <col min="6918" max="6918" width="12.625" style="234" bestFit="1" customWidth="1"/>
    <col min="6919" max="6919" width="6.625" style="234" bestFit="1" customWidth="1"/>
    <col min="6920" max="6920" width="12.625" style="234" bestFit="1" customWidth="1"/>
    <col min="6921" max="6921" width="11.625" style="234" bestFit="1" customWidth="1"/>
    <col min="6922" max="7168" width="9" style="234"/>
    <col min="7169" max="7169" width="16.625" style="234" bestFit="1" customWidth="1"/>
    <col min="7170" max="7170" width="4.25" style="234" bestFit="1" customWidth="1"/>
    <col min="7171" max="7171" width="6.625" style="234" bestFit="1" customWidth="1"/>
    <col min="7172" max="7172" width="12.625" style="234" bestFit="1" customWidth="1"/>
    <col min="7173" max="7173" width="6.625" style="234" bestFit="1" customWidth="1"/>
    <col min="7174" max="7174" width="12.625" style="234" bestFit="1" customWidth="1"/>
    <col min="7175" max="7175" width="6.625" style="234" bestFit="1" customWidth="1"/>
    <col min="7176" max="7176" width="12.625" style="234" bestFit="1" customWidth="1"/>
    <col min="7177" max="7177" width="11.625" style="234" bestFit="1" customWidth="1"/>
    <col min="7178" max="7424" width="9" style="234"/>
    <col min="7425" max="7425" width="16.625" style="234" bestFit="1" customWidth="1"/>
    <col min="7426" max="7426" width="4.25" style="234" bestFit="1" customWidth="1"/>
    <col min="7427" max="7427" width="6.625" style="234" bestFit="1" customWidth="1"/>
    <col min="7428" max="7428" width="12.625" style="234" bestFit="1" customWidth="1"/>
    <col min="7429" max="7429" width="6.625" style="234" bestFit="1" customWidth="1"/>
    <col min="7430" max="7430" width="12.625" style="234" bestFit="1" customWidth="1"/>
    <col min="7431" max="7431" width="6.625" style="234" bestFit="1" customWidth="1"/>
    <col min="7432" max="7432" width="12.625" style="234" bestFit="1" customWidth="1"/>
    <col min="7433" max="7433" width="11.625" style="234" bestFit="1" customWidth="1"/>
    <col min="7434" max="7680" width="9" style="234"/>
    <col min="7681" max="7681" width="16.625" style="234" bestFit="1" customWidth="1"/>
    <col min="7682" max="7682" width="4.25" style="234" bestFit="1" customWidth="1"/>
    <col min="7683" max="7683" width="6.625" style="234" bestFit="1" customWidth="1"/>
    <col min="7684" max="7684" width="12.625" style="234" bestFit="1" customWidth="1"/>
    <col min="7685" max="7685" width="6.625" style="234" bestFit="1" customWidth="1"/>
    <col min="7686" max="7686" width="12.625" style="234" bestFit="1" customWidth="1"/>
    <col min="7687" max="7687" width="6.625" style="234" bestFit="1" customWidth="1"/>
    <col min="7688" max="7688" width="12.625" style="234" bestFit="1" customWidth="1"/>
    <col min="7689" max="7689" width="11.625" style="234" bestFit="1" customWidth="1"/>
    <col min="7690" max="7936" width="9" style="234"/>
    <col min="7937" max="7937" width="16.625" style="234" bestFit="1" customWidth="1"/>
    <col min="7938" max="7938" width="4.25" style="234" bestFit="1" customWidth="1"/>
    <col min="7939" max="7939" width="6.625" style="234" bestFit="1" customWidth="1"/>
    <col min="7940" max="7940" width="12.625" style="234" bestFit="1" customWidth="1"/>
    <col min="7941" max="7941" width="6.625" style="234" bestFit="1" customWidth="1"/>
    <col min="7942" max="7942" width="12.625" style="234" bestFit="1" customWidth="1"/>
    <col min="7943" max="7943" width="6.625" style="234" bestFit="1" customWidth="1"/>
    <col min="7944" max="7944" width="12.625" style="234" bestFit="1" customWidth="1"/>
    <col min="7945" max="7945" width="11.625" style="234" bestFit="1" customWidth="1"/>
    <col min="7946" max="8192" width="9" style="234"/>
    <col min="8193" max="8193" width="16.625" style="234" bestFit="1" customWidth="1"/>
    <col min="8194" max="8194" width="4.25" style="234" bestFit="1" customWidth="1"/>
    <col min="8195" max="8195" width="6.625" style="234" bestFit="1" customWidth="1"/>
    <col min="8196" max="8196" width="12.625" style="234" bestFit="1" customWidth="1"/>
    <col min="8197" max="8197" width="6.625" style="234" bestFit="1" customWidth="1"/>
    <col min="8198" max="8198" width="12.625" style="234" bestFit="1" customWidth="1"/>
    <col min="8199" max="8199" width="6.625" style="234" bestFit="1" customWidth="1"/>
    <col min="8200" max="8200" width="12.625" style="234" bestFit="1" customWidth="1"/>
    <col min="8201" max="8201" width="11.625" style="234" bestFit="1" customWidth="1"/>
    <col min="8202" max="8448" width="9" style="234"/>
    <col min="8449" max="8449" width="16.625" style="234" bestFit="1" customWidth="1"/>
    <col min="8450" max="8450" width="4.25" style="234" bestFit="1" customWidth="1"/>
    <col min="8451" max="8451" width="6.625" style="234" bestFit="1" customWidth="1"/>
    <col min="8452" max="8452" width="12.625" style="234" bestFit="1" customWidth="1"/>
    <col min="8453" max="8453" width="6.625" style="234" bestFit="1" customWidth="1"/>
    <col min="8454" max="8454" width="12.625" style="234" bestFit="1" customWidth="1"/>
    <col min="8455" max="8455" width="6.625" style="234" bestFit="1" customWidth="1"/>
    <col min="8456" max="8456" width="12.625" style="234" bestFit="1" customWidth="1"/>
    <col min="8457" max="8457" width="11.625" style="234" bestFit="1" customWidth="1"/>
    <col min="8458" max="8704" width="9" style="234"/>
    <col min="8705" max="8705" width="16.625" style="234" bestFit="1" customWidth="1"/>
    <col min="8706" max="8706" width="4.25" style="234" bestFit="1" customWidth="1"/>
    <col min="8707" max="8707" width="6.625" style="234" bestFit="1" customWidth="1"/>
    <col min="8708" max="8708" width="12.625" style="234" bestFit="1" customWidth="1"/>
    <col min="8709" max="8709" width="6.625" style="234" bestFit="1" customWidth="1"/>
    <col min="8710" max="8710" width="12.625" style="234" bestFit="1" customWidth="1"/>
    <col min="8711" max="8711" width="6.625" style="234" bestFit="1" customWidth="1"/>
    <col min="8712" max="8712" width="12.625" style="234" bestFit="1" customWidth="1"/>
    <col min="8713" max="8713" width="11.625" style="234" bestFit="1" customWidth="1"/>
    <col min="8714" max="8960" width="9" style="234"/>
    <col min="8961" max="8961" width="16.625" style="234" bestFit="1" customWidth="1"/>
    <col min="8962" max="8962" width="4.25" style="234" bestFit="1" customWidth="1"/>
    <col min="8963" max="8963" width="6.625" style="234" bestFit="1" customWidth="1"/>
    <col min="8964" max="8964" width="12.625" style="234" bestFit="1" customWidth="1"/>
    <col min="8965" max="8965" width="6.625" style="234" bestFit="1" customWidth="1"/>
    <col min="8966" max="8966" width="12.625" style="234" bestFit="1" customWidth="1"/>
    <col min="8967" max="8967" width="6.625" style="234" bestFit="1" customWidth="1"/>
    <col min="8968" max="8968" width="12.625" style="234" bestFit="1" customWidth="1"/>
    <col min="8969" max="8969" width="11.625" style="234" bestFit="1" customWidth="1"/>
    <col min="8970" max="9216" width="9" style="234"/>
    <col min="9217" max="9217" width="16.625" style="234" bestFit="1" customWidth="1"/>
    <col min="9218" max="9218" width="4.25" style="234" bestFit="1" customWidth="1"/>
    <col min="9219" max="9219" width="6.625" style="234" bestFit="1" customWidth="1"/>
    <col min="9220" max="9220" width="12.625" style="234" bestFit="1" customWidth="1"/>
    <col min="9221" max="9221" width="6.625" style="234" bestFit="1" customWidth="1"/>
    <col min="9222" max="9222" width="12.625" style="234" bestFit="1" customWidth="1"/>
    <col min="9223" max="9223" width="6.625" style="234" bestFit="1" customWidth="1"/>
    <col min="9224" max="9224" width="12.625" style="234" bestFit="1" customWidth="1"/>
    <col min="9225" max="9225" width="11.625" style="234" bestFit="1" customWidth="1"/>
    <col min="9226" max="9472" width="9" style="234"/>
    <col min="9473" max="9473" width="16.625" style="234" bestFit="1" customWidth="1"/>
    <col min="9474" max="9474" width="4.25" style="234" bestFit="1" customWidth="1"/>
    <col min="9475" max="9475" width="6.625" style="234" bestFit="1" customWidth="1"/>
    <col min="9476" max="9476" width="12.625" style="234" bestFit="1" customWidth="1"/>
    <col min="9477" max="9477" width="6.625" style="234" bestFit="1" customWidth="1"/>
    <col min="9478" max="9478" width="12.625" style="234" bestFit="1" customWidth="1"/>
    <col min="9479" max="9479" width="6.625" style="234" bestFit="1" customWidth="1"/>
    <col min="9480" max="9480" width="12.625" style="234" bestFit="1" customWidth="1"/>
    <col min="9481" max="9481" width="11.625" style="234" bestFit="1" customWidth="1"/>
    <col min="9482" max="9728" width="9" style="234"/>
    <col min="9729" max="9729" width="16.625" style="234" bestFit="1" customWidth="1"/>
    <col min="9730" max="9730" width="4.25" style="234" bestFit="1" customWidth="1"/>
    <col min="9731" max="9731" width="6.625" style="234" bestFit="1" customWidth="1"/>
    <col min="9732" max="9732" width="12.625" style="234" bestFit="1" customWidth="1"/>
    <col min="9733" max="9733" width="6.625" style="234" bestFit="1" customWidth="1"/>
    <col min="9734" max="9734" width="12.625" style="234" bestFit="1" customWidth="1"/>
    <col min="9735" max="9735" width="6.625" style="234" bestFit="1" customWidth="1"/>
    <col min="9736" max="9736" width="12.625" style="234" bestFit="1" customWidth="1"/>
    <col min="9737" max="9737" width="11.625" style="234" bestFit="1" customWidth="1"/>
    <col min="9738" max="9984" width="9" style="234"/>
    <col min="9985" max="9985" width="16.625" style="234" bestFit="1" customWidth="1"/>
    <col min="9986" max="9986" width="4.25" style="234" bestFit="1" customWidth="1"/>
    <col min="9987" max="9987" width="6.625" style="234" bestFit="1" customWidth="1"/>
    <col min="9988" max="9988" width="12.625" style="234" bestFit="1" customWidth="1"/>
    <col min="9989" max="9989" width="6.625" style="234" bestFit="1" customWidth="1"/>
    <col min="9990" max="9990" width="12.625" style="234" bestFit="1" customWidth="1"/>
    <col min="9991" max="9991" width="6.625" style="234" bestFit="1" customWidth="1"/>
    <col min="9992" max="9992" width="12.625" style="234" bestFit="1" customWidth="1"/>
    <col min="9993" max="9993" width="11.625" style="234" bestFit="1" customWidth="1"/>
    <col min="9994" max="10240" width="9" style="234"/>
    <col min="10241" max="10241" width="16.625" style="234" bestFit="1" customWidth="1"/>
    <col min="10242" max="10242" width="4.25" style="234" bestFit="1" customWidth="1"/>
    <col min="10243" max="10243" width="6.625" style="234" bestFit="1" customWidth="1"/>
    <col min="10244" max="10244" width="12.625" style="234" bestFit="1" customWidth="1"/>
    <col min="10245" max="10245" width="6.625" style="234" bestFit="1" customWidth="1"/>
    <col min="10246" max="10246" width="12.625" style="234" bestFit="1" customWidth="1"/>
    <col min="10247" max="10247" width="6.625" style="234" bestFit="1" customWidth="1"/>
    <col min="10248" max="10248" width="12.625" style="234" bestFit="1" customWidth="1"/>
    <col min="10249" max="10249" width="11.625" style="234" bestFit="1" customWidth="1"/>
    <col min="10250" max="10496" width="9" style="234"/>
    <col min="10497" max="10497" width="16.625" style="234" bestFit="1" customWidth="1"/>
    <col min="10498" max="10498" width="4.25" style="234" bestFit="1" customWidth="1"/>
    <col min="10499" max="10499" width="6.625" style="234" bestFit="1" customWidth="1"/>
    <col min="10500" max="10500" width="12.625" style="234" bestFit="1" customWidth="1"/>
    <col min="10501" max="10501" width="6.625" style="234" bestFit="1" customWidth="1"/>
    <col min="10502" max="10502" width="12.625" style="234" bestFit="1" customWidth="1"/>
    <col min="10503" max="10503" width="6.625" style="234" bestFit="1" customWidth="1"/>
    <col min="10504" max="10504" width="12.625" style="234" bestFit="1" customWidth="1"/>
    <col min="10505" max="10505" width="11.625" style="234" bestFit="1" customWidth="1"/>
    <col min="10506" max="10752" width="9" style="234"/>
    <col min="10753" max="10753" width="16.625" style="234" bestFit="1" customWidth="1"/>
    <col min="10754" max="10754" width="4.25" style="234" bestFit="1" customWidth="1"/>
    <col min="10755" max="10755" width="6.625" style="234" bestFit="1" customWidth="1"/>
    <col min="10756" max="10756" width="12.625" style="234" bestFit="1" customWidth="1"/>
    <col min="10757" max="10757" width="6.625" style="234" bestFit="1" customWidth="1"/>
    <col min="10758" max="10758" width="12.625" style="234" bestFit="1" customWidth="1"/>
    <col min="10759" max="10759" width="6.625" style="234" bestFit="1" customWidth="1"/>
    <col min="10760" max="10760" width="12.625" style="234" bestFit="1" customWidth="1"/>
    <col min="10761" max="10761" width="11.625" style="234" bestFit="1" customWidth="1"/>
    <col min="10762" max="11008" width="9" style="234"/>
    <col min="11009" max="11009" width="16.625" style="234" bestFit="1" customWidth="1"/>
    <col min="11010" max="11010" width="4.25" style="234" bestFit="1" customWidth="1"/>
    <col min="11011" max="11011" width="6.625" style="234" bestFit="1" customWidth="1"/>
    <col min="11012" max="11012" width="12.625" style="234" bestFit="1" customWidth="1"/>
    <col min="11013" max="11013" width="6.625" style="234" bestFit="1" customWidth="1"/>
    <col min="11014" max="11014" width="12.625" style="234" bestFit="1" customWidth="1"/>
    <col min="11015" max="11015" width="6.625" style="234" bestFit="1" customWidth="1"/>
    <col min="11016" max="11016" width="12.625" style="234" bestFit="1" customWidth="1"/>
    <col min="11017" max="11017" width="11.625" style="234" bestFit="1" customWidth="1"/>
    <col min="11018" max="11264" width="9" style="234"/>
    <col min="11265" max="11265" width="16.625" style="234" bestFit="1" customWidth="1"/>
    <col min="11266" max="11266" width="4.25" style="234" bestFit="1" customWidth="1"/>
    <col min="11267" max="11267" width="6.625" style="234" bestFit="1" customWidth="1"/>
    <col min="11268" max="11268" width="12.625" style="234" bestFit="1" customWidth="1"/>
    <col min="11269" max="11269" width="6.625" style="234" bestFit="1" customWidth="1"/>
    <col min="11270" max="11270" width="12.625" style="234" bestFit="1" customWidth="1"/>
    <col min="11271" max="11271" width="6.625" style="234" bestFit="1" customWidth="1"/>
    <col min="11272" max="11272" width="12.625" style="234" bestFit="1" customWidth="1"/>
    <col min="11273" max="11273" width="11.625" style="234" bestFit="1" customWidth="1"/>
    <col min="11274" max="11520" width="9" style="234"/>
    <col min="11521" max="11521" width="16.625" style="234" bestFit="1" customWidth="1"/>
    <col min="11522" max="11522" width="4.25" style="234" bestFit="1" customWidth="1"/>
    <col min="11523" max="11523" width="6.625" style="234" bestFit="1" customWidth="1"/>
    <col min="11524" max="11524" width="12.625" style="234" bestFit="1" customWidth="1"/>
    <col min="11525" max="11525" width="6.625" style="234" bestFit="1" customWidth="1"/>
    <col min="11526" max="11526" width="12.625" style="234" bestFit="1" customWidth="1"/>
    <col min="11527" max="11527" width="6.625" style="234" bestFit="1" customWidth="1"/>
    <col min="11528" max="11528" width="12.625" style="234" bestFit="1" customWidth="1"/>
    <col min="11529" max="11529" width="11.625" style="234" bestFit="1" customWidth="1"/>
    <col min="11530" max="11776" width="9" style="234"/>
    <col min="11777" max="11777" width="16.625" style="234" bestFit="1" customWidth="1"/>
    <col min="11778" max="11778" width="4.25" style="234" bestFit="1" customWidth="1"/>
    <col min="11779" max="11779" width="6.625" style="234" bestFit="1" customWidth="1"/>
    <col min="11780" max="11780" width="12.625" style="234" bestFit="1" customWidth="1"/>
    <col min="11781" max="11781" width="6.625" style="234" bestFit="1" customWidth="1"/>
    <col min="11782" max="11782" width="12.625" style="234" bestFit="1" customWidth="1"/>
    <col min="11783" max="11783" width="6.625" style="234" bestFit="1" customWidth="1"/>
    <col min="11784" max="11784" width="12.625" style="234" bestFit="1" customWidth="1"/>
    <col min="11785" max="11785" width="11.625" style="234" bestFit="1" customWidth="1"/>
    <col min="11786" max="12032" width="9" style="234"/>
    <col min="12033" max="12033" width="16.625" style="234" bestFit="1" customWidth="1"/>
    <col min="12034" max="12034" width="4.25" style="234" bestFit="1" customWidth="1"/>
    <col min="12035" max="12035" width="6.625" style="234" bestFit="1" customWidth="1"/>
    <col min="12036" max="12036" width="12.625" style="234" bestFit="1" customWidth="1"/>
    <col min="12037" max="12037" width="6.625" style="234" bestFit="1" customWidth="1"/>
    <col min="12038" max="12038" width="12.625" style="234" bestFit="1" customWidth="1"/>
    <col min="12039" max="12039" width="6.625" style="234" bestFit="1" customWidth="1"/>
    <col min="12040" max="12040" width="12.625" style="234" bestFit="1" customWidth="1"/>
    <col min="12041" max="12041" width="11.625" style="234" bestFit="1" customWidth="1"/>
    <col min="12042" max="12288" width="9" style="234"/>
    <col min="12289" max="12289" width="16.625" style="234" bestFit="1" customWidth="1"/>
    <col min="12290" max="12290" width="4.25" style="234" bestFit="1" customWidth="1"/>
    <col min="12291" max="12291" width="6.625" style="234" bestFit="1" customWidth="1"/>
    <col min="12292" max="12292" width="12.625" style="234" bestFit="1" customWidth="1"/>
    <col min="12293" max="12293" width="6.625" style="234" bestFit="1" customWidth="1"/>
    <col min="12294" max="12294" width="12.625" style="234" bestFit="1" customWidth="1"/>
    <col min="12295" max="12295" width="6.625" style="234" bestFit="1" customWidth="1"/>
    <col min="12296" max="12296" width="12.625" style="234" bestFit="1" customWidth="1"/>
    <col min="12297" max="12297" width="11.625" style="234" bestFit="1" customWidth="1"/>
    <col min="12298" max="12544" width="9" style="234"/>
    <col min="12545" max="12545" width="16.625" style="234" bestFit="1" customWidth="1"/>
    <col min="12546" max="12546" width="4.25" style="234" bestFit="1" customWidth="1"/>
    <col min="12547" max="12547" width="6.625" style="234" bestFit="1" customWidth="1"/>
    <col min="12548" max="12548" width="12.625" style="234" bestFit="1" customWidth="1"/>
    <col min="12549" max="12549" width="6.625" style="234" bestFit="1" customWidth="1"/>
    <col min="12550" max="12550" width="12.625" style="234" bestFit="1" customWidth="1"/>
    <col min="12551" max="12551" width="6.625" style="234" bestFit="1" customWidth="1"/>
    <col min="12552" max="12552" width="12.625" style="234" bestFit="1" customWidth="1"/>
    <col min="12553" max="12553" width="11.625" style="234" bestFit="1" customWidth="1"/>
    <col min="12554" max="12800" width="9" style="234"/>
    <col min="12801" max="12801" width="16.625" style="234" bestFit="1" customWidth="1"/>
    <col min="12802" max="12802" width="4.25" style="234" bestFit="1" customWidth="1"/>
    <col min="12803" max="12803" width="6.625" style="234" bestFit="1" customWidth="1"/>
    <col min="12804" max="12804" width="12.625" style="234" bestFit="1" customWidth="1"/>
    <col min="12805" max="12805" width="6.625" style="234" bestFit="1" customWidth="1"/>
    <col min="12806" max="12806" width="12.625" style="234" bestFit="1" customWidth="1"/>
    <col min="12807" max="12807" width="6.625" style="234" bestFit="1" customWidth="1"/>
    <col min="12808" max="12808" width="12.625" style="234" bestFit="1" customWidth="1"/>
    <col min="12809" max="12809" width="11.625" style="234" bestFit="1" customWidth="1"/>
    <col min="12810" max="13056" width="9" style="234"/>
    <col min="13057" max="13057" width="16.625" style="234" bestFit="1" customWidth="1"/>
    <col min="13058" max="13058" width="4.25" style="234" bestFit="1" customWidth="1"/>
    <col min="13059" max="13059" width="6.625" style="234" bestFit="1" customWidth="1"/>
    <col min="13060" max="13060" width="12.625" style="234" bestFit="1" customWidth="1"/>
    <col min="13061" max="13061" width="6.625" style="234" bestFit="1" customWidth="1"/>
    <col min="13062" max="13062" width="12.625" style="234" bestFit="1" customWidth="1"/>
    <col min="13063" max="13063" width="6.625" style="234" bestFit="1" customWidth="1"/>
    <col min="13064" max="13064" width="12.625" style="234" bestFit="1" customWidth="1"/>
    <col min="13065" max="13065" width="11.625" style="234" bestFit="1" customWidth="1"/>
    <col min="13066" max="13312" width="9" style="234"/>
    <col min="13313" max="13313" width="16.625" style="234" bestFit="1" customWidth="1"/>
    <col min="13314" max="13314" width="4.25" style="234" bestFit="1" customWidth="1"/>
    <col min="13315" max="13315" width="6.625" style="234" bestFit="1" customWidth="1"/>
    <col min="13316" max="13316" width="12.625" style="234" bestFit="1" customWidth="1"/>
    <col min="13317" max="13317" width="6.625" style="234" bestFit="1" customWidth="1"/>
    <col min="13318" max="13318" width="12.625" style="234" bestFit="1" customWidth="1"/>
    <col min="13319" max="13319" width="6.625" style="234" bestFit="1" customWidth="1"/>
    <col min="13320" max="13320" width="12.625" style="234" bestFit="1" customWidth="1"/>
    <col min="13321" max="13321" width="11.625" style="234" bestFit="1" customWidth="1"/>
    <col min="13322" max="13568" width="9" style="234"/>
    <col min="13569" max="13569" width="16.625" style="234" bestFit="1" customWidth="1"/>
    <col min="13570" max="13570" width="4.25" style="234" bestFit="1" customWidth="1"/>
    <col min="13571" max="13571" width="6.625" style="234" bestFit="1" customWidth="1"/>
    <col min="13572" max="13572" width="12.625" style="234" bestFit="1" customWidth="1"/>
    <col min="13573" max="13573" width="6.625" style="234" bestFit="1" customWidth="1"/>
    <col min="13574" max="13574" width="12.625" style="234" bestFit="1" customWidth="1"/>
    <col min="13575" max="13575" width="6.625" style="234" bestFit="1" customWidth="1"/>
    <col min="13576" max="13576" width="12.625" style="234" bestFit="1" customWidth="1"/>
    <col min="13577" max="13577" width="11.625" style="234" bestFit="1" customWidth="1"/>
    <col min="13578" max="13824" width="9" style="234"/>
    <col min="13825" max="13825" width="16.625" style="234" bestFit="1" customWidth="1"/>
    <col min="13826" max="13826" width="4.25" style="234" bestFit="1" customWidth="1"/>
    <col min="13827" max="13827" width="6.625" style="234" bestFit="1" customWidth="1"/>
    <col min="13828" max="13828" width="12.625" style="234" bestFit="1" customWidth="1"/>
    <col min="13829" max="13829" width="6.625" style="234" bestFit="1" customWidth="1"/>
    <col min="13830" max="13830" width="12.625" style="234" bestFit="1" customWidth="1"/>
    <col min="13831" max="13831" width="6.625" style="234" bestFit="1" customWidth="1"/>
    <col min="13832" max="13832" width="12.625" style="234" bestFit="1" customWidth="1"/>
    <col min="13833" max="13833" width="11.625" style="234" bestFit="1" customWidth="1"/>
    <col min="13834" max="14080" width="9" style="234"/>
    <col min="14081" max="14081" width="16.625" style="234" bestFit="1" customWidth="1"/>
    <col min="14082" max="14082" width="4.25" style="234" bestFit="1" customWidth="1"/>
    <col min="14083" max="14083" width="6.625" style="234" bestFit="1" customWidth="1"/>
    <col min="14084" max="14084" width="12.625" style="234" bestFit="1" customWidth="1"/>
    <col min="14085" max="14085" width="6.625" style="234" bestFit="1" customWidth="1"/>
    <col min="14086" max="14086" width="12.625" style="234" bestFit="1" customWidth="1"/>
    <col min="14087" max="14087" width="6.625" style="234" bestFit="1" customWidth="1"/>
    <col min="14088" max="14088" width="12.625" style="234" bestFit="1" customWidth="1"/>
    <col min="14089" max="14089" width="11.625" style="234" bestFit="1" customWidth="1"/>
    <col min="14090" max="14336" width="9" style="234"/>
    <col min="14337" max="14337" width="16.625" style="234" bestFit="1" customWidth="1"/>
    <col min="14338" max="14338" width="4.25" style="234" bestFit="1" customWidth="1"/>
    <col min="14339" max="14339" width="6.625" style="234" bestFit="1" customWidth="1"/>
    <col min="14340" max="14340" width="12.625" style="234" bestFit="1" customWidth="1"/>
    <col min="14341" max="14341" width="6.625" style="234" bestFit="1" customWidth="1"/>
    <col min="14342" max="14342" width="12.625" style="234" bestFit="1" customWidth="1"/>
    <col min="14343" max="14343" width="6.625" style="234" bestFit="1" customWidth="1"/>
    <col min="14344" max="14344" width="12.625" style="234" bestFit="1" customWidth="1"/>
    <col min="14345" max="14345" width="11.625" style="234" bestFit="1" customWidth="1"/>
    <col min="14346" max="14592" width="9" style="234"/>
    <col min="14593" max="14593" width="16.625" style="234" bestFit="1" customWidth="1"/>
    <col min="14594" max="14594" width="4.25" style="234" bestFit="1" customWidth="1"/>
    <col min="14595" max="14595" width="6.625" style="234" bestFit="1" customWidth="1"/>
    <col min="14596" max="14596" width="12.625" style="234" bestFit="1" customWidth="1"/>
    <col min="14597" max="14597" width="6.625" style="234" bestFit="1" customWidth="1"/>
    <col min="14598" max="14598" width="12.625" style="234" bestFit="1" customWidth="1"/>
    <col min="14599" max="14599" width="6.625" style="234" bestFit="1" customWidth="1"/>
    <col min="14600" max="14600" width="12.625" style="234" bestFit="1" customWidth="1"/>
    <col min="14601" max="14601" width="11.625" style="234" bestFit="1" customWidth="1"/>
    <col min="14602" max="14848" width="9" style="234"/>
    <col min="14849" max="14849" width="16.625" style="234" bestFit="1" customWidth="1"/>
    <col min="14850" max="14850" width="4.25" style="234" bestFit="1" customWidth="1"/>
    <col min="14851" max="14851" width="6.625" style="234" bestFit="1" customWidth="1"/>
    <col min="14852" max="14852" width="12.625" style="234" bestFit="1" customWidth="1"/>
    <col min="14853" max="14853" width="6.625" style="234" bestFit="1" customWidth="1"/>
    <col min="14854" max="14854" width="12.625" style="234" bestFit="1" customWidth="1"/>
    <col min="14855" max="14855" width="6.625" style="234" bestFit="1" customWidth="1"/>
    <col min="14856" max="14856" width="12.625" style="234" bestFit="1" customWidth="1"/>
    <col min="14857" max="14857" width="11.625" style="234" bestFit="1" customWidth="1"/>
    <col min="14858" max="15104" width="9" style="234"/>
    <col min="15105" max="15105" width="16.625" style="234" bestFit="1" customWidth="1"/>
    <col min="15106" max="15106" width="4.25" style="234" bestFit="1" customWidth="1"/>
    <col min="15107" max="15107" width="6.625" style="234" bestFit="1" customWidth="1"/>
    <col min="15108" max="15108" width="12.625" style="234" bestFit="1" customWidth="1"/>
    <col min="15109" max="15109" width="6.625" style="234" bestFit="1" customWidth="1"/>
    <col min="15110" max="15110" width="12.625" style="234" bestFit="1" customWidth="1"/>
    <col min="15111" max="15111" width="6.625" style="234" bestFit="1" customWidth="1"/>
    <col min="15112" max="15112" width="12.625" style="234" bestFit="1" customWidth="1"/>
    <col min="15113" max="15113" width="11.625" style="234" bestFit="1" customWidth="1"/>
    <col min="15114" max="15360" width="9" style="234"/>
    <col min="15361" max="15361" width="16.625" style="234" bestFit="1" customWidth="1"/>
    <col min="15362" max="15362" width="4.25" style="234" bestFit="1" customWidth="1"/>
    <col min="15363" max="15363" width="6.625" style="234" bestFit="1" customWidth="1"/>
    <col min="15364" max="15364" width="12.625" style="234" bestFit="1" customWidth="1"/>
    <col min="15365" max="15365" width="6.625" style="234" bestFit="1" customWidth="1"/>
    <col min="15366" max="15366" width="12.625" style="234" bestFit="1" customWidth="1"/>
    <col min="15367" max="15367" width="6.625" style="234" bestFit="1" customWidth="1"/>
    <col min="15368" max="15368" width="12.625" style="234" bestFit="1" customWidth="1"/>
    <col min="15369" max="15369" width="11.625" style="234" bestFit="1" customWidth="1"/>
    <col min="15370" max="15616" width="9" style="234"/>
    <col min="15617" max="15617" width="16.625" style="234" bestFit="1" customWidth="1"/>
    <col min="15618" max="15618" width="4.25" style="234" bestFit="1" customWidth="1"/>
    <col min="15619" max="15619" width="6.625" style="234" bestFit="1" customWidth="1"/>
    <col min="15620" max="15620" width="12.625" style="234" bestFit="1" customWidth="1"/>
    <col min="15621" max="15621" width="6.625" style="234" bestFit="1" customWidth="1"/>
    <col min="15622" max="15622" width="12.625" style="234" bestFit="1" customWidth="1"/>
    <col min="15623" max="15623" width="6.625" style="234" bestFit="1" customWidth="1"/>
    <col min="15624" max="15624" width="12.625" style="234" bestFit="1" customWidth="1"/>
    <col min="15625" max="15625" width="11.625" style="234" bestFit="1" customWidth="1"/>
    <col min="15626" max="15872" width="9" style="234"/>
    <col min="15873" max="15873" width="16.625" style="234" bestFit="1" customWidth="1"/>
    <col min="15874" max="15874" width="4.25" style="234" bestFit="1" customWidth="1"/>
    <col min="15875" max="15875" width="6.625" style="234" bestFit="1" customWidth="1"/>
    <col min="15876" max="15876" width="12.625" style="234" bestFit="1" customWidth="1"/>
    <col min="15877" max="15877" width="6.625" style="234" bestFit="1" customWidth="1"/>
    <col min="15878" max="15878" width="12.625" style="234" bestFit="1" customWidth="1"/>
    <col min="15879" max="15879" width="6.625" style="234" bestFit="1" customWidth="1"/>
    <col min="15880" max="15880" width="12.625" style="234" bestFit="1" customWidth="1"/>
    <col min="15881" max="15881" width="11.625" style="234" bestFit="1" customWidth="1"/>
    <col min="15882" max="16128" width="9" style="234"/>
    <col min="16129" max="16129" width="16.625" style="234" bestFit="1" customWidth="1"/>
    <col min="16130" max="16130" width="4.25" style="234" bestFit="1" customWidth="1"/>
    <col min="16131" max="16131" width="6.625" style="234" bestFit="1" customWidth="1"/>
    <col min="16132" max="16132" width="12.625" style="234" bestFit="1" customWidth="1"/>
    <col min="16133" max="16133" width="6.625" style="234" bestFit="1" customWidth="1"/>
    <col min="16134" max="16134" width="12.625" style="234" bestFit="1" customWidth="1"/>
    <col min="16135" max="16135" width="6.625" style="234" bestFit="1" customWidth="1"/>
    <col min="16136" max="16136" width="12.625" style="234" bestFit="1" customWidth="1"/>
    <col min="16137" max="16137" width="11.625" style="234" bestFit="1" customWidth="1"/>
    <col min="16138" max="16384" width="9" style="234"/>
  </cols>
  <sheetData>
    <row r="1" spans="1:9" ht="19.5" customHeight="1">
      <c r="A1" s="233" t="s">
        <v>55</v>
      </c>
      <c r="B1" s="233"/>
      <c r="C1" s="233"/>
      <c r="D1" s="233"/>
      <c r="E1" s="233"/>
      <c r="F1" s="233"/>
      <c r="G1" s="233"/>
      <c r="H1" s="233"/>
      <c r="I1" s="233"/>
    </row>
    <row r="2" spans="1:9" ht="19.5">
      <c r="A2" s="233" t="s">
        <v>56</v>
      </c>
      <c r="B2" s="233"/>
      <c r="C2" s="233"/>
      <c r="D2" s="233"/>
      <c r="E2" s="233"/>
      <c r="F2" s="233"/>
      <c r="G2" s="233"/>
      <c r="H2" s="233"/>
      <c r="I2" s="233"/>
    </row>
    <row r="3" spans="1:9" ht="21">
      <c r="A3" s="235" t="s">
        <v>435</v>
      </c>
      <c r="B3" s="235"/>
      <c r="C3" s="235"/>
      <c r="D3" s="235"/>
      <c r="E3" s="235"/>
      <c r="F3" s="235"/>
      <c r="G3" s="235"/>
      <c r="H3" s="235"/>
      <c r="I3" s="235"/>
    </row>
    <row r="4" spans="1:9" ht="16.5" customHeight="1">
      <c r="A4" s="236" t="s">
        <v>58</v>
      </c>
      <c r="B4" s="237"/>
      <c r="C4" s="237"/>
      <c r="D4" s="237"/>
      <c r="E4" s="237"/>
      <c r="F4" s="237"/>
      <c r="G4" s="237"/>
      <c r="H4" s="237"/>
      <c r="I4" s="237"/>
    </row>
    <row r="5" spans="1:9" ht="16.5" customHeight="1">
      <c r="A5" s="238" t="s">
        <v>59</v>
      </c>
      <c r="B5" s="238"/>
      <c r="C5" s="238"/>
      <c r="D5" s="238"/>
      <c r="E5" s="238"/>
      <c r="F5" s="238"/>
      <c r="G5" s="238"/>
      <c r="H5" s="238"/>
      <c r="I5" s="238"/>
    </row>
    <row r="6" spans="1:9">
      <c r="A6" s="239" t="s">
        <v>124</v>
      </c>
      <c r="B6" s="240" t="s">
        <v>143</v>
      </c>
      <c r="C6" s="239" t="s">
        <v>436</v>
      </c>
      <c r="D6" s="239"/>
      <c r="E6" s="239" t="s">
        <v>437</v>
      </c>
      <c r="F6" s="239"/>
      <c r="G6" s="239" t="s">
        <v>438</v>
      </c>
      <c r="H6" s="239"/>
      <c r="I6" s="239" t="s">
        <v>439</v>
      </c>
    </row>
    <row r="7" spans="1:9" ht="18.75" customHeight="1">
      <c r="A7" s="239"/>
      <c r="B7" s="240"/>
      <c r="C7" s="241" t="s">
        <v>305</v>
      </c>
      <c r="D7" s="241" t="s">
        <v>440</v>
      </c>
      <c r="E7" s="241" t="s">
        <v>305</v>
      </c>
      <c r="F7" s="241" t="s">
        <v>146</v>
      </c>
      <c r="G7" s="241" t="s">
        <v>305</v>
      </c>
      <c r="H7" s="241" t="s">
        <v>440</v>
      </c>
      <c r="I7" s="239"/>
    </row>
    <row r="8" spans="1:9" ht="49.5">
      <c r="A8" s="242" t="s">
        <v>441</v>
      </c>
      <c r="B8" s="243" t="s">
        <v>442</v>
      </c>
      <c r="C8" s="244">
        <v>0</v>
      </c>
      <c r="D8" s="244">
        <v>0</v>
      </c>
      <c r="E8" s="244">
        <v>1</v>
      </c>
      <c r="F8" s="244">
        <v>635</v>
      </c>
      <c r="G8" s="244">
        <v>1</v>
      </c>
      <c r="H8" s="244">
        <v>635</v>
      </c>
      <c r="I8" s="245" t="s">
        <v>443</v>
      </c>
    </row>
    <row r="9" spans="1:9" ht="66">
      <c r="A9" s="246" t="s">
        <v>444</v>
      </c>
      <c r="B9" s="247" t="s">
        <v>442</v>
      </c>
      <c r="C9" s="248">
        <v>0</v>
      </c>
      <c r="D9" s="248">
        <v>0</v>
      </c>
      <c r="E9" s="248">
        <v>1</v>
      </c>
      <c r="F9" s="248">
        <v>820</v>
      </c>
      <c r="G9" s="248">
        <v>1</v>
      </c>
      <c r="H9" s="248">
        <v>820</v>
      </c>
      <c r="I9" s="249" t="s">
        <v>445</v>
      </c>
    </row>
    <row r="10" spans="1:9">
      <c r="A10" s="250" t="s">
        <v>446</v>
      </c>
      <c r="B10" s="251"/>
      <c r="C10" s="251"/>
      <c r="D10" s="251"/>
      <c r="E10" s="251"/>
      <c r="F10" s="251"/>
      <c r="G10" s="251"/>
      <c r="H10" s="251"/>
      <c r="I10" s="251"/>
    </row>
    <row r="11" spans="1:9">
      <c r="A11" s="252"/>
      <c r="B11" s="252"/>
      <c r="C11" s="252"/>
      <c r="D11" s="252"/>
      <c r="E11" s="252"/>
      <c r="F11" s="252"/>
      <c r="G11" s="252"/>
      <c r="H11" s="252"/>
      <c r="I11" s="252"/>
    </row>
    <row r="12" spans="1:9">
      <c r="A12" s="252"/>
    </row>
    <row r="13" spans="1:9">
      <c r="A13" s="252"/>
    </row>
    <row r="14" spans="1:9">
      <c r="A14" s="252"/>
    </row>
    <row r="15" spans="1:9">
      <c r="A15" s="252"/>
    </row>
    <row r="16" spans="1:9">
      <c r="A16" s="252"/>
    </row>
    <row r="17" spans="1:1">
      <c r="A17" s="252"/>
    </row>
    <row r="18" spans="1:1">
      <c r="A18" s="252"/>
    </row>
    <row r="19" spans="1:1">
      <c r="A19" s="252"/>
    </row>
    <row r="20" spans="1:1">
      <c r="A20" s="252"/>
    </row>
    <row r="21" spans="1:1">
      <c r="A21" s="252"/>
    </row>
    <row r="22" spans="1:1">
      <c r="A22" s="252"/>
    </row>
    <row r="23" spans="1:1">
      <c r="A23" s="252"/>
    </row>
    <row r="24" spans="1:1">
      <c r="A24" s="252"/>
    </row>
    <row r="25" spans="1:1">
      <c r="A25" s="252"/>
    </row>
    <row r="26" spans="1:1">
      <c r="A26" s="252"/>
    </row>
    <row r="27" spans="1:1">
      <c r="A27" s="252"/>
    </row>
    <row r="28" spans="1:1">
      <c r="A28" s="252"/>
    </row>
    <row r="29" spans="1:1">
      <c r="A29" s="252"/>
    </row>
    <row r="30" spans="1:1">
      <c r="A30" s="252"/>
    </row>
    <row r="31" spans="1:1">
      <c r="A31" s="252"/>
    </row>
    <row r="32" spans="1:1">
      <c r="A32" s="252"/>
    </row>
    <row r="33" spans="1:1">
      <c r="A33" s="252"/>
    </row>
    <row r="34" spans="1:1">
      <c r="A34" s="252"/>
    </row>
    <row r="35" spans="1:1">
      <c r="A35" s="252"/>
    </row>
    <row r="36" spans="1:1">
      <c r="A36" s="252"/>
    </row>
    <row r="37" spans="1:1">
      <c r="A37" s="252"/>
    </row>
    <row r="38" spans="1:1">
      <c r="A38" s="252"/>
    </row>
    <row r="39" spans="1:1">
      <c r="A39" s="252"/>
    </row>
    <row r="40" spans="1:1">
      <c r="A40" s="252"/>
    </row>
    <row r="41" spans="1:1">
      <c r="A41" s="252"/>
    </row>
    <row r="42" spans="1:1">
      <c r="A42" s="252"/>
    </row>
    <row r="43" spans="1:1">
      <c r="A43" s="252"/>
    </row>
    <row r="44" spans="1:1">
      <c r="A44" s="252"/>
    </row>
    <row r="45" spans="1:1">
      <c r="A45" s="252"/>
    </row>
    <row r="46" spans="1:1">
      <c r="A46" s="252"/>
    </row>
    <row r="47" spans="1:1">
      <c r="A47" s="252"/>
    </row>
    <row r="48" spans="1:1">
      <c r="A48" s="252"/>
    </row>
    <row r="49" spans="1:1">
      <c r="A49" s="252"/>
    </row>
    <row r="50" spans="1:1">
      <c r="A50" s="252"/>
    </row>
    <row r="51" spans="1:1">
      <c r="A51" s="252"/>
    </row>
    <row r="52" spans="1:1">
      <c r="A52" s="252"/>
    </row>
    <row r="53" spans="1:1">
      <c r="A53" s="252"/>
    </row>
    <row r="54" spans="1:1">
      <c r="A54" s="252"/>
    </row>
    <row r="55" spans="1:1">
      <c r="A55" s="252"/>
    </row>
    <row r="56" spans="1:1">
      <c r="A56" s="252"/>
    </row>
    <row r="57" spans="1:1">
      <c r="A57" s="252"/>
    </row>
    <row r="58" spans="1:1">
      <c r="A58" s="252"/>
    </row>
    <row r="59" spans="1:1">
      <c r="A59" s="252"/>
    </row>
    <row r="60" spans="1:1">
      <c r="A60" s="252"/>
    </row>
    <row r="61" spans="1:1">
      <c r="A61" s="252"/>
    </row>
    <row r="62" spans="1:1">
      <c r="A62" s="252"/>
    </row>
    <row r="63" spans="1:1">
      <c r="A63" s="252"/>
    </row>
    <row r="64" spans="1:1">
      <c r="A64" s="252"/>
    </row>
  </sheetData>
  <mergeCells count="11">
    <mergeCell ref="I6:I7"/>
    <mergeCell ref="A1:I1"/>
    <mergeCell ref="A2:I2"/>
    <mergeCell ref="A3:I3"/>
    <mergeCell ref="A4:I4"/>
    <mergeCell ref="A5:I5"/>
    <mergeCell ref="A6:A7"/>
    <mergeCell ref="B6:B7"/>
    <mergeCell ref="C6:D6"/>
    <mergeCell ref="E6:F6"/>
    <mergeCell ref="G6:H6"/>
  </mergeCells>
  <phoneticPr fontId="4" type="noConversion"/>
  <pageMargins left="0.59055118110236227" right="0.59055118110236227" top="0.59055118110236227" bottom="0.59055118110236227" header="0" footer="0"/>
  <pageSetup paperSize="9" orientation="portrait" useFirstPageNumber="1"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
  <sheetViews>
    <sheetView zoomScaleNormal="100" workbookViewId="0">
      <selection activeCell="F6" sqref="F6"/>
    </sheetView>
  </sheetViews>
  <sheetFormatPr defaultRowHeight="16.5" customHeight="1"/>
  <cols>
    <col min="1" max="1" width="25.125" style="259" bestFit="1" customWidth="1"/>
    <col min="2" max="5" width="11.625" style="259" bestFit="1" customWidth="1"/>
    <col min="6" max="6" width="18.625" style="259" bestFit="1" customWidth="1"/>
    <col min="7" max="256" width="9" style="259"/>
    <col min="257" max="257" width="25.125" style="259" bestFit="1" customWidth="1"/>
    <col min="258" max="261" width="11.625" style="259" bestFit="1" customWidth="1"/>
    <col min="262" max="262" width="18.625" style="259" bestFit="1" customWidth="1"/>
    <col min="263" max="512" width="9" style="259"/>
    <col min="513" max="513" width="25.125" style="259" bestFit="1" customWidth="1"/>
    <col min="514" max="517" width="11.625" style="259" bestFit="1" customWidth="1"/>
    <col min="518" max="518" width="18.625" style="259" bestFit="1" customWidth="1"/>
    <col min="519" max="768" width="9" style="259"/>
    <col min="769" max="769" width="25.125" style="259" bestFit="1" customWidth="1"/>
    <col min="770" max="773" width="11.625" style="259" bestFit="1" customWidth="1"/>
    <col min="774" max="774" width="18.625" style="259" bestFit="1" customWidth="1"/>
    <col min="775" max="1024" width="9" style="259"/>
    <col min="1025" max="1025" width="25.125" style="259" bestFit="1" customWidth="1"/>
    <col min="1026" max="1029" width="11.625" style="259" bestFit="1" customWidth="1"/>
    <col min="1030" max="1030" width="18.625" style="259" bestFit="1" customWidth="1"/>
    <col min="1031" max="1280" width="9" style="259"/>
    <col min="1281" max="1281" width="25.125" style="259" bestFit="1" customWidth="1"/>
    <col min="1282" max="1285" width="11.625" style="259" bestFit="1" customWidth="1"/>
    <col min="1286" max="1286" width="18.625" style="259" bestFit="1" customWidth="1"/>
    <col min="1287" max="1536" width="9" style="259"/>
    <col min="1537" max="1537" width="25.125" style="259" bestFit="1" customWidth="1"/>
    <col min="1538" max="1541" width="11.625" style="259" bestFit="1" customWidth="1"/>
    <col min="1542" max="1542" width="18.625" style="259" bestFit="1" customWidth="1"/>
    <col min="1543" max="1792" width="9" style="259"/>
    <col min="1793" max="1793" width="25.125" style="259" bestFit="1" customWidth="1"/>
    <col min="1794" max="1797" width="11.625" style="259" bestFit="1" customWidth="1"/>
    <col min="1798" max="1798" width="18.625" style="259" bestFit="1" customWidth="1"/>
    <col min="1799" max="2048" width="9" style="259"/>
    <col min="2049" max="2049" width="25.125" style="259" bestFit="1" customWidth="1"/>
    <col min="2050" max="2053" width="11.625" style="259" bestFit="1" customWidth="1"/>
    <col min="2054" max="2054" width="18.625" style="259" bestFit="1" customWidth="1"/>
    <col min="2055" max="2304" width="9" style="259"/>
    <col min="2305" max="2305" width="25.125" style="259" bestFit="1" customWidth="1"/>
    <col min="2306" max="2309" width="11.625" style="259" bestFit="1" customWidth="1"/>
    <col min="2310" max="2310" width="18.625" style="259" bestFit="1" customWidth="1"/>
    <col min="2311" max="2560" width="9" style="259"/>
    <col min="2561" max="2561" width="25.125" style="259" bestFit="1" customWidth="1"/>
    <col min="2562" max="2565" width="11.625" style="259" bestFit="1" customWidth="1"/>
    <col min="2566" max="2566" width="18.625" style="259" bestFit="1" customWidth="1"/>
    <col min="2567" max="2816" width="9" style="259"/>
    <col min="2817" max="2817" width="25.125" style="259" bestFit="1" customWidth="1"/>
    <col min="2818" max="2821" width="11.625" style="259" bestFit="1" customWidth="1"/>
    <col min="2822" max="2822" width="18.625" style="259" bestFit="1" customWidth="1"/>
    <col min="2823" max="3072" width="9" style="259"/>
    <col min="3073" max="3073" width="25.125" style="259" bestFit="1" customWidth="1"/>
    <col min="3074" max="3077" width="11.625" style="259" bestFit="1" customWidth="1"/>
    <col min="3078" max="3078" width="18.625" style="259" bestFit="1" customWidth="1"/>
    <col min="3079" max="3328" width="9" style="259"/>
    <col min="3329" max="3329" width="25.125" style="259" bestFit="1" customWidth="1"/>
    <col min="3330" max="3333" width="11.625" style="259" bestFit="1" customWidth="1"/>
    <col min="3334" max="3334" width="18.625" style="259" bestFit="1" customWidth="1"/>
    <col min="3335" max="3584" width="9" style="259"/>
    <col min="3585" max="3585" width="25.125" style="259" bestFit="1" customWidth="1"/>
    <col min="3586" max="3589" width="11.625" style="259" bestFit="1" customWidth="1"/>
    <col min="3590" max="3590" width="18.625" style="259" bestFit="1" customWidth="1"/>
    <col min="3591" max="3840" width="9" style="259"/>
    <col min="3841" max="3841" width="25.125" style="259" bestFit="1" customWidth="1"/>
    <col min="3842" max="3845" width="11.625" style="259" bestFit="1" customWidth="1"/>
    <col min="3846" max="3846" width="18.625" style="259" bestFit="1" customWidth="1"/>
    <col min="3847" max="4096" width="9" style="259"/>
    <col min="4097" max="4097" width="25.125" style="259" bestFit="1" customWidth="1"/>
    <col min="4098" max="4101" width="11.625" style="259" bestFit="1" customWidth="1"/>
    <col min="4102" max="4102" width="18.625" style="259" bestFit="1" customWidth="1"/>
    <col min="4103" max="4352" width="9" style="259"/>
    <col min="4353" max="4353" width="25.125" style="259" bestFit="1" customWidth="1"/>
    <col min="4354" max="4357" width="11.625" style="259" bestFit="1" customWidth="1"/>
    <col min="4358" max="4358" width="18.625" style="259" bestFit="1" customWidth="1"/>
    <col min="4359" max="4608" width="9" style="259"/>
    <col min="4609" max="4609" width="25.125" style="259" bestFit="1" customWidth="1"/>
    <col min="4610" max="4613" width="11.625" style="259" bestFit="1" customWidth="1"/>
    <col min="4614" max="4614" width="18.625" style="259" bestFit="1" customWidth="1"/>
    <col min="4615" max="4864" width="9" style="259"/>
    <col min="4865" max="4865" width="25.125" style="259" bestFit="1" customWidth="1"/>
    <col min="4866" max="4869" width="11.625" style="259" bestFit="1" customWidth="1"/>
    <col min="4870" max="4870" width="18.625" style="259" bestFit="1" customWidth="1"/>
    <col min="4871" max="5120" width="9" style="259"/>
    <col min="5121" max="5121" width="25.125" style="259" bestFit="1" customWidth="1"/>
    <col min="5122" max="5125" width="11.625" style="259" bestFit="1" customWidth="1"/>
    <col min="5126" max="5126" width="18.625" style="259" bestFit="1" customWidth="1"/>
    <col min="5127" max="5376" width="9" style="259"/>
    <col min="5377" max="5377" width="25.125" style="259" bestFit="1" customWidth="1"/>
    <col min="5378" max="5381" width="11.625" style="259" bestFit="1" customWidth="1"/>
    <col min="5382" max="5382" width="18.625" style="259" bestFit="1" customWidth="1"/>
    <col min="5383" max="5632" width="9" style="259"/>
    <col min="5633" max="5633" width="25.125" style="259" bestFit="1" customWidth="1"/>
    <col min="5634" max="5637" width="11.625" style="259" bestFit="1" customWidth="1"/>
    <col min="5638" max="5638" width="18.625" style="259" bestFit="1" customWidth="1"/>
    <col min="5639" max="5888" width="9" style="259"/>
    <col min="5889" max="5889" width="25.125" style="259" bestFit="1" customWidth="1"/>
    <col min="5890" max="5893" width="11.625" style="259" bestFit="1" customWidth="1"/>
    <col min="5894" max="5894" width="18.625" style="259" bestFit="1" customWidth="1"/>
    <col min="5895" max="6144" width="9" style="259"/>
    <col min="6145" max="6145" width="25.125" style="259" bestFit="1" customWidth="1"/>
    <col min="6146" max="6149" width="11.625" style="259" bestFit="1" customWidth="1"/>
    <col min="6150" max="6150" width="18.625" style="259" bestFit="1" customWidth="1"/>
    <col min="6151" max="6400" width="9" style="259"/>
    <col min="6401" max="6401" width="25.125" style="259" bestFit="1" customWidth="1"/>
    <col min="6402" max="6405" width="11.625" style="259" bestFit="1" customWidth="1"/>
    <col min="6406" max="6406" width="18.625" style="259" bestFit="1" customWidth="1"/>
    <col min="6407" max="6656" width="9" style="259"/>
    <col min="6657" max="6657" width="25.125" style="259" bestFit="1" customWidth="1"/>
    <col min="6658" max="6661" width="11.625" style="259" bestFit="1" customWidth="1"/>
    <col min="6662" max="6662" width="18.625" style="259" bestFit="1" customWidth="1"/>
    <col min="6663" max="6912" width="9" style="259"/>
    <col min="6913" max="6913" width="25.125" style="259" bestFit="1" customWidth="1"/>
    <col min="6914" max="6917" width="11.625" style="259" bestFit="1" customWidth="1"/>
    <col min="6918" max="6918" width="18.625" style="259" bestFit="1" customWidth="1"/>
    <col min="6919" max="7168" width="9" style="259"/>
    <col min="7169" max="7169" width="25.125" style="259" bestFit="1" customWidth="1"/>
    <col min="7170" max="7173" width="11.625" style="259" bestFit="1" customWidth="1"/>
    <col min="7174" max="7174" width="18.625" style="259" bestFit="1" customWidth="1"/>
    <col min="7175" max="7424" width="9" style="259"/>
    <col min="7425" max="7425" width="25.125" style="259" bestFit="1" customWidth="1"/>
    <col min="7426" max="7429" width="11.625" style="259" bestFit="1" customWidth="1"/>
    <col min="7430" max="7430" width="18.625" style="259" bestFit="1" customWidth="1"/>
    <col min="7431" max="7680" width="9" style="259"/>
    <col min="7681" max="7681" width="25.125" style="259" bestFit="1" customWidth="1"/>
    <col min="7682" max="7685" width="11.625" style="259" bestFit="1" customWidth="1"/>
    <col min="7686" max="7686" width="18.625" style="259" bestFit="1" customWidth="1"/>
    <col min="7687" max="7936" width="9" style="259"/>
    <col min="7937" max="7937" width="25.125" style="259" bestFit="1" customWidth="1"/>
    <col min="7938" max="7941" width="11.625" style="259" bestFit="1" customWidth="1"/>
    <col min="7942" max="7942" width="18.625" style="259" bestFit="1" customWidth="1"/>
    <col min="7943" max="8192" width="9" style="259"/>
    <col min="8193" max="8193" width="25.125" style="259" bestFit="1" customWidth="1"/>
    <col min="8194" max="8197" width="11.625" style="259" bestFit="1" customWidth="1"/>
    <col min="8198" max="8198" width="18.625" style="259" bestFit="1" customWidth="1"/>
    <col min="8199" max="8448" width="9" style="259"/>
    <col min="8449" max="8449" width="25.125" style="259" bestFit="1" customWidth="1"/>
    <col min="8450" max="8453" width="11.625" style="259" bestFit="1" customWidth="1"/>
    <col min="8454" max="8454" width="18.625" style="259" bestFit="1" customWidth="1"/>
    <col min="8455" max="8704" width="9" style="259"/>
    <col min="8705" max="8705" width="25.125" style="259" bestFit="1" customWidth="1"/>
    <col min="8706" max="8709" width="11.625" style="259" bestFit="1" customWidth="1"/>
    <col min="8710" max="8710" width="18.625" style="259" bestFit="1" customWidth="1"/>
    <col min="8711" max="8960" width="9" style="259"/>
    <col min="8961" max="8961" width="25.125" style="259" bestFit="1" customWidth="1"/>
    <col min="8962" max="8965" width="11.625" style="259" bestFit="1" customWidth="1"/>
    <col min="8966" max="8966" width="18.625" style="259" bestFit="1" customWidth="1"/>
    <col min="8967" max="9216" width="9" style="259"/>
    <col min="9217" max="9217" width="25.125" style="259" bestFit="1" customWidth="1"/>
    <col min="9218" max="9221" width="11.625" style="259" bestFit="1" customWidth="1"/>
    <col min="9222" max="9222" width="18.625" style="259" bestFit="1" customWidth="1"/>
    <col min="9223" max="9472" width="9" style="259"/>
    <col min="9473" max="9473" width="25.125" style="259" bestFit="1" customWidth="1"/>
    <col min="9474" max="9477" width="11.625" style="259" bestFit="1" customWidth="1"/>
    <col min="9478" max="9478" width="18.625" style="259" bestFit="1" customWidth="1"/>
    <col min="9479" max="9728" width="9" style="259"/>
    <col min="9729" max="9729" width="25.125" style="259" bestFit="1" customWidth="1"/>
    <col min="9730" max="9733" width="11.625" style="259" bestFit="1" customWidth="1"/>
    <col min="9734" max="9734" width="18.625" style="259" bestFit="1" customWidth="1"/>
    <col min="9735" max="9984" width="9" style="259"/>
    <col min="9985" max="9985" width="25.125" style="259" bestFit="1" customWidth="1"/>
    <col min="9986" max="9989" width="11.625" style="259" bestFit="1" customWidth="1"/>
    <col min="9990" max="9990" width="18.625" style="259" bestFit="1" customWidth="1"/>
    <col min="9991" max="10240" width="9" style="259"/>
    <col min="10241" max="10241" width="25.125" style="259" bestFit="1" customWidth="1"/>
    <col min="10242" max="10245" width="11.625" style="259" bestFit="1" customWidth="1"/>
    <col min="10246" max="10246" width="18.625" style="259" bestFit="1" customWidth="1"/>
    <col min="10247" max="10496" width="9" style="259"/>
    <col min="10497" max="10497" width="25.125" style="259" bestFit="1" customWidth="1"/>
    <col min="10498" max="10501" width="11.625" style="259" bestFit="1" customWidth="1"/>
    <col min="10502" max="10502" width="18.625" style="259" bestFit="1" customWidth="1"/>
    <col min="10503" max="10752" width="9" style="259"/>
    <col min="10753" max="10753" width="25.125" style="259" bestFit="1" customWidth="1"/>
    <col min="10754" max="10757" width="11.625" style="259" bestFit="1" customWidth="1"/>
    <col min="10758" max="10758" width="18.625" style="259" bestFit="1" customWidth="1"/>
    <col min="10759" max="11008" width="9" style="259"/>
    <col min="11009" max="11009" width="25.125" style="259" bestFit="1" customWidth="1"/>
    <col min="11010" max="11013" width="11.625" style="259" bestFit="1" customWidth="1"/>
    <col min="11014" max="11014" width="18.625" style="259" bestFit="1" customWidth="1"/>
    <col min="11015" max="11264" width="9" style="259"/>
    <col min="11265" max="11265" width="25.125" style="259" bestFit="1" customWidth="1"/>
    <col min="11266" max="11269" width="11.625" style="259" bestFit="1" customWidth="1"/>
    <col min="11270" max="11270" width="18.625" style="259" bestFit="1" customWidth="1"/>
    <col min="11271" max="11520" width="9" style="259"/>
    <col min="11521" max="11521" width="25.125" style="259" bestFit="1" customWidth="1"/>
    <col min="11522" max="11525" width="11.625" style="259" bestFit="1" customWidth="1"/>
    <col min="11526" max="11526" width="18.625" style="259" bestFit="1" customWidth="1"/>
    <col min="11527" max="11776" width="9" style="259"/>
    <col min="11777" max="11777" width="25.125" style="259" bestFit="1" customWidth="1"/>
    <col min="11778" max="11781" width="11.625" style="259" bestFit="1" customWidth="1"/>
    <col min="11782" max="11782" width="18.625" style="259" bestFit="1" customWidth="1"/>
    <col min="11783" max="12032" width="9" style="259"/>
    <col min="12033" max="12033" width="25.125" style="259" bestFit="1" customWidth="1"/>
    <col min="12034" max="12037" width="11.625" style="259" bestFit="1" customWidth="1"/>
    <col min="12038" max="12038" width="18.625" style="259" bestFit="1" customWidth="1"/>
    <col min="12039" max="12288" width="9" style="259"/>
    <col min="12289" max="12289" width="25.125" style="259" bestFit="1" customWidth="1"/>
    <col min="12290" max="12293" width="11.625" style="259" bestFit="1" customWidth="1"/>
    <col min="12294" max="12294" width="18.625" style="259" bestFit="1" customWidth="1"/>
    <col min="12295" max="12544" width="9" style="259"/>
    <col min="12545" max="12545" width="25.125" style="259" bestFit="1" customWidth="1"/>
    <col min="12546" max="12549" width="11.625" style="259" bestFit="1" customWidth="1"/>
    <col min="12550" max="12550" width="18.625" style="259" bestFit="1" customWidth="1"/>
    <col min="12551" max="12800" width="9" style="259"/>
    <col min="12801" max="12801" width="25.125" style="259" bestFit="1" customWidth="1"/>
    <col min="12802" max="12805" width="11.625" style="259" bestFit="1" customWidth="1"/>
    <col min="12806" max="12806" width="18.625" style="259" bestFit="1" customWidth="1"/>
    <col min="12807" max="13056" width="9" style="259"/>
    <col min="13057" max="13057" width="25.125" style="259" bestFit="1" customWidth="1"/>
    <col min="13058" max="13061" width="11.625" style="259" bestFit="1" customWidth="1"/>
    <col min="13062" max="13062" width="18.625" style="259" bestFit="1" customWidth="1"/>
    <col min="13063" max="13312" width="9" style="259"/>
    <col min="13313" max="13313" width="25.125" style="259" bestFit="1" customWidth="1"/>
    <col min="13314" max="13317" width="11.625" style="259" bestFit="1" customWidth="1"/>
    <col min="13318" max="13318" width="18.625" style="259" bestFit="1" customWidth="1"/>
    <col min="13319" max="13568" width="9" style="259"/>
    <col min="13569" max="13569" width="25.125" style="259" bestFit="1" customWidth="1"/>
    <col min="13570" max="13573" width="11.625" style="259" bestFit="1" customWidth="1"/>
    <col min="13574" max="13574" width="18.625" style="259" bestFit="1" customWidth="1"/>
    <col min="13575" max="13824" width="9" style="259"/>
    <col min="13825" max="13825" width="25.125" style="259" bestFit="1" customWidth="1"/>
    <col min="13826" max="13829" width="11.625" style="259" bestFit="1" customWidth="1"/>
    <col min="13830" max="13830" width="18.625" style="259" bestFit="1" customWidth="1"/>
    <col min="13831" max="14080" width="9" style="259"/>
    <col min="14081" max="14081" width="25.125" style="259" bestFit="1" customWidth="1"/>
    <col min="14082" max="14085" width="11.625" style="259" bestFit="1" customWidth="1"/>
    <col min="14086" max="14086" width="18.625" style="259" bestFit="1" customWidth="1"/>
    <col min="14087" max="14336" width="9" style="259"/>
    <col min="14337" max="14337" width="25.125" style="259" bestFit="1" customWidth="1"/>
    <col min="14338" max="14341" width="11.625" style="259" bestFit="1" customWidth="1"/>
    <col min="14342" max="14342" width="18.625" style="259" bestFit="1" customWidth="1"/>
    <col min="14343" max="14592" width="9" style="259"/>
    <col min="14593" max="14593" width="25.125" style="259" bestFit="1" customWidth="1"/>
    <col min="14594" max="14597" width="11.625" style="259" bestFit="1" customWidth="1"/>
    <col min="14598" max="14598" width="18.625" style="259" bestFit="1" customWidth="1"/>
    <col min="14599" max="14848" width="9" style="259"/>
    <col min="14849" max="14849" width="25.125" style="259" bestFit="1" customWidth="1"/>
    <col min="14850" max="14853" width="11.625" style="259" bestFit="1" customWidth="1"/>
    <col min="14854" max="14854" width="18.625" style="259" bestFit="1" customWidth="1"/>
    <col min="14855" max="15104" width="9" style="259"/>
    <col min="15105" max="15105" width="25.125" style="259" bestFit="1" customWidth="1"/>
    <col min="15106" max="15109" width="11.625" style="259" bestFit="1" customWidth="1"/>
    <col min="15110" max="15110" width="18.625" style="259" bestFit="1" customWidth="1"/>
    <col min="15111" max="15360" width="9" style="259"/>
    <col min="15361" max="15361" width="25.125" style="259" bestFit="1" customWidth="1"/>
    <col min="15362" max="15365" width="11.625" style="259" bestFit="1" customWidth="1"/>
    <col min="15366" max="15366" width="18.625" style="259" bestFit="1" customWidth="1"/>
    <col min="15367" max="15616" width="9" style="259"/>
    <col min="15617" max="15617" width="25.125" style="259" bestFit="1" customWidth="1"/>
    <col min="15618" max="15621" width="11.625" style="259" bestFit="1" customWidth="1"/>
    <col min="15622" max="15622" width="18.625" style="259" bestFit="1" customWidth="1"/>
    <col min="15623" max="15872" width="9" style="259"/>
    <col min="15873" max="15873" width="25.125" style="259" bestFit="1" customWidth="1"/>
    <col min="15874" max="15877" width="11.625" style="259" bestFit="1" customWidth="1"/>
    <col min="15878" max="15878" width="18.625" style="259" bestFit="1" customWidth="1"/>
    <col min="15879" max="16128" width="9" style="259"/>
    <col min="16129" max="16129" width="25.125" style="259" bestFit="1" customWidth="1"/>
    <col min="16130" max="16133" width="11.625" style="259" bestFit="1" customWidth="1"/>
    <col min="16134" max="16134" width="18.625" style="259" bestFit="1" customWidth="1"/>
    <col min="16135" max="16384" width="9" style="259"/>
  </cols>
  <sheetData>
    <row r="1" spans="1:6" s="254" customFormat="1" ht="19.5" customHeight="1">
      <c r="A1" s="253" t="s">
        <v>55</v>
      </c>
      <c r="B1" s="253"/>
      <c r="C1" s="253"/>
      <c r="D1" s="253"/>
      <c r="E1" s="253"/>
      <c r="F1" s="253"/>
    </row>
    <row r="2" spans="1:6" s="254" customFormat="1" ht="19.5" customHeight="1">
      <c r="A2" s="253" t="s">
        <v>56</v>
      </c>
      <c r="B2" s="253"/>
      <c r="C2" s="253"/>
      <c r="D2" s="253"/>
      <c r="E2" s="253"/>
      <c r="F2" s="253"/>
    </row>
    <row r="3" spans="1:6" s="256" customFormat="1" ht="21" customHeight="1">
      <c r="A3" s="255" t="s">
        <v>447</v>
      </c>
      <c r="B3" s="255"/>
      <c r="C3" s="255"/>
      <c r="D3" s="255"/>
      <c r="E3" s="255"/>
      <c r="F3" s="255"/>
    </row>
    <row r="4" spans="1:6" ht="16.5" customHeight="1">
      <c r="A4" s="257" t="s">
        <v>58</v>
      </c>
      <c r="B4" s="258"/>
      <c r="C4" s="258"/>
      <c r="D4" s="258"/>
      <c r="E4" s="258"/>
      <c r="F4" s="258"/>
    </row>
    <row r="5" spans="1:6" s="262" customFormat="1" ht="16.5" customHeight="1">
      <c r="A5" s="260" t="s">
        <v>141</v>
      </c>
      <c r="B5" s="261"/>
      <c r="C5" s="261"/>
      <c r="D5" s="261"/>
      <c r="E5" s="261"/>
      <c r="F5" s="261"/>
    </row>
    <row r="6" spans="1:6" ht="25.5" customHeight="1">
      <c r="A6" s="263" t="s">
        <v>124</v>
      </c>
      <c r="B6" s="263" t="s">
        <v>448</v>
      </c>
      <c r="C6" s="263" t="s">
        <v>449</v>
      </c>
      <c r="D6" s="263" t="s">
        <v>450</v>
      </c>
      <c r="E6" s="263" t="s">
        <v>451</v>
      </c>
      <c r="F6" s="264" t="s">
        <v>126</v>
      </c>
    </row>
    <row r="7" spans="1:6">
      <c r="A7" s="265" t="s">
        <v>353</v>
      </c>
      <c r="B7" s="266">
        <v>0</v>
      </c>
      <c r="C7" s="266">
        <v>0</v>
      </c>
      <c r="D7" s="267">
        <v>0</v>
      </c>
      <c r="E7" s="267">
        <v>0</v>
      </c>
      <c r="F7" s="268" t="s">
        <v>128</v>
      </c>
    </row>
    <row r="8" spans="1:6">
      <c r="A8" s="265" t="s">
        <v>452</v>
      </c>
      <c r="B8" s="266">
        <v>675177</v>
      </c>
      <c r="C8" s="266">
        <v>5203</v>
      </c>
      <c r="D8" s="267">
        <v>0</v>
      </c>
      <c r="E8" s="267">
        <v>680380</v>
      </c>
      <c r="F8" s="268" t="s">
        <v>128</v>
      </c>
    </row>
    <row r="9" spans="1:6">
      <c r="A9" s="265" t="s">
        <v>453</v>
      </c>
      <c r="B9" s="266">
        <v>115205</v>
      </c>
      <c r="C9" s="266">
        <v>0</v>
      </c>
      <c r="D9" s="267">
        <v>0</v>
      </c>
      <c r="E9" s="267">
        <v>115205</v>
      </c>
      <c r="F9" s="268" t="s">
        <v>128</v>
      </c>
    </row>
    <row r="10" spans="1:6">
      <c r="A10" s="265" t="s">
        <v>454</v>
      </c>
      <c r="B10" s="266">
        <v>2711235</v>
      </c>
      <c r="C10" s="266">
        <v>98920</v>
      </c>
      <c r="D10" s="267">
        <v>31689</v>
      </c>
      <c r="E10" s="267">
        <v>2778466</v>
      </c>
      <c r="F10" s="268" t="s">
        <v>128</v>
      </c>
    </row>
    <row r="11" spans="1:6">
      <c r="A11" s="265" t="s">
        <v>455</v>
      </c>
      <c r="B11" s="266">
        <v>277165</v>
      </c>
      <c r="C11" s="266">
        <v>14720</v>
      </c>
      <c r="D11" s="267">
        <v>7772</v>
      </c>
      <c r="E11" s="267">
        <v>284113</v>
      </c>
      <c r="F11" s="268" t="s">
        <v>128</v>
      </c>
    </row>
    <row r="12" spans="1:6">
      <c r="A12" s="265" t="s">
        <v>456</v>
      </c>
      <c r="B12" s="266">
        <v>139741</v>
      </c>
      <c r="C12" s="266">
        <v>2192</v>
      </c>
      <c r="D12" s="267">
        <v>1860</v>
      </c>
      <c r="E12" s="267">
        <v>140073</v>
      </c>
      <c r="F12" s="268" t="s">
        <v>128</v>
      </c>
    </row>
    <row r="13" spans="1:6">
      <c r="A13" s="265" t="s">
        <v>457</v>
      </c>
      <c r="B13" s="266">
        <v>388830</v>
      </c>
      <c r="C13" s="266">
        <v>26414</v>
      </c>
      <c r="D13" s="267">
        <v>14485</v>
      </c>
      <c r="E13" s="267">
        <v>400759</v>
      </c>
      <c r="F13" s="268" t="s">
        <v>128</v>
      </c>
    </row>
    <row r="14" spans="1:6">
      <c r="A14" s="265" t="s">
        <v>458</v>
      </c>
      <c r="B14" s="266">
        <v>455669</v>
      </c>
      <c r="C14" s="266">
        <v>0</v>
      </c>
      <c r="D14" s="267">
        <v>0</v>
      </c>
      <c r="E14" s="267">
        <v>455669</v>
      </c>
      <c r="F14" s="268" t="s">
        <v>128</v>
      </c>
    </row>
    <row r="15" spans="1:6">
      <c r="A15" s="265" t="s">
        <v>459</v>
      </c>
      <c r="B15" s="266">
        <v>7193</v>
      </c>
      <c r="C15" s="266">
        <v>2850</v>
      </c>
      <c r="D15" s="267">
        <v>0</v>
      </c>
      <c r="E15" s="267">
        <v>10043</v>
      </c>
      <c r="F15" s="268" t="s">
        <v>128</v>
      </c>
    </row>
    <row r="16" spans="1:6">
      <c r="A16" s="265" t="s">
        <v>460</v>
      </c>
      <c r="B16" s="266">
        <v>672</v>
      </c>
      <c r="C16" s="266">
        <v>0</v>
      </c>
      <c r="D16" s="267">
        <v>0</v>
      </c>
      <c r="E16" s="267">
        <v>672</v>
      </c>
      <c r="F16" s="268" t="s">
        <v>128</v>
      </c>
    </row>
    <row r="17" spans="1:6">
      <c r="A17" s="269" t="s">
        <v>362</v>
      </c>
      <c r="B17" s="270">
        <v>4770887</v>
      </c>
      <c r="C17" s="270">
        <v>150299</v>
      </c>
      <c r="D17" s="271">
        <v>55806</v>
      </c>
      <c r="E17" s="271">
        <v>4865380</v>
      </c>
      <c r="F17" s="272" t="s">
        <v>128</v>
      </c>
    </row>
  </sheetData>
  <mergeCells count="5">
    <mergeCell ref="A1:F1"/>
    <mergeCell ref="A2:F2"/>
    <mergeCell ref="A3:F3"/>
    <mergeCell ref="A4:F4"/>
    <mergeCell ref="A5:F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9"/>
  <sheetViews>
    <sheetView zoomScaleNormal="100" workbookViewId="0">
      <pane xSplit="1" ySplit="4" topLeftCell="B5" activePane="bottomRight" state="frozen"/>
      <selection activeCell="K4" sqref="K4"/>
      <selection pane="topRight" activeCell="K4" sqref="K4"/>
      <selection pane="bottomLeft" activeCell="K4" sqref="K4"/>
      <selection pane="bottomRight" activeCell="K4" sqref="K4"/>
    </sheetView>
  </sheetViews>
  <sheetFormatPr defaultColWidth="9" defaultRowHeight="20.100000000000001" customHeight="1"/>
  <cols>
    <col min="1" max="1" width="21.875" style="2" customWidth="1"/>
    <col min="2" max="2" width="11.375" style="2" customWidth="1"/>
    <col min="3" max="7" width="11.5" style="2" customWidth="1"/>
    <col min="8" max="256" width="9" style="2"/>
    <col min="257" max="257" width="33.625" style="2" customWidth="1"/>
    <col min="258" max="261" width="14.625" style="2" customWidth="1"/>
    <col min="262" max="262" width="17.25" style="2" customWidth="1"/>
    <col min="263" max="263" width="17.25" style="2" bestFit="1" customWidth="1"/>
    <col min="264" max="512" width="9" style="2"/>
    <col min="513" max="513" width="33.625" style="2" customWidth="1"/>
    <col min="514" max="517" width="14.625" style="2" customWidth="1"/>
    <col min="518" max="518" width="17.25" style="2" customWidth="1"/>
    <col min="519" max="519" width="17.25" style="2" bestFit="1" customWidth="1"/>
    <col min="520" max="768" width="9" style="2"/>
    <col min="769" max="769" width="33.625" style="2" customWidth="1"/>
    <col min="770" max="773" width="14.625" style="2" customWidth="1"/>
    <col min="774" max="774" width="17.25" style="2" customWidth="1"/>
    <col min="775" max="775" width="17.25" style="2" bestFit="1" customWidth="1"/>
    <col min="776" max="1024" width="9" style="2"/>
    <col min="1025" max="1025" width="33.625" style="2" customWidth="1"/>
    <col min="1026" max="1029" width="14.625" style="2" customWidth="1"/>
    <col min="1030" max="1030" width="17.25" style="2" customWidth="1"/>
    <col min="1031" max="1031" width="17.25" style="2" bestFit="1" customWidth="1"/>
    <col min="1032" max="1280" width="9" style="2"/>
    <col min="1281" max="1281" width="33.625" style="2" customWidth="1"/>
    <col min="1282" max="1285" width="14.625" style="2" customWidth="1"/>
    <col min="1286" max="1286" width="17.25" style="2" customWidth="1"/>
    <col min="1287" max="1287" width="17.25" style="2" bestFit="1" customWidth="1"/>
    <col min="1288" max="1536" width="9" style="2"/>
    <col min="1537" max="1537" width="33.625" style="2" customWidth="1"/>
    <col min="1538" max="1541" width="14.625" style="2" customWidth="1"/>
    <col min="1542" max="1542" width="17.25" style="2" customWidth="1"/>
    <col min="1543" max="1543" width="17.25" style="2" bestFit="1" customWidth="1"/>
    <col min="1544" max="1792" width="9" style="2"/>
    <col min="1793" max="1793" width="33.625" style="2" customWidth="1"/>
    <col min="1794" max="1797" width="14.625" style="2" customWidth="1"/>
    <col min="1798" max="1798" width="17.25" style="2" customWidth="1"/>
    <col min="1799" max="1799" width="17.25" style="2" bestFit="1" customWidth="1"/>
    <col min="1800" max="2048" width="9" style="2"/>
    <col min="2049" max="2049" width="33.625" style="2" customWidth="1"/>
    <col min="2050" max="2053" width="14.625" style="2" customWidth="1"/>
    <col min="2054" max="2054" width="17.25" style="2" customWidth="1"/>
    <col min="2055" max="2055" width="17.25" style="2" bestFit="1" customWidth="1"/>
    <col min="2056" max="2304" width="9" style="2"/>
    <col min="2305" max="2305" width="33.625" style="2" customWidth="1"/>
    <col min="2306" max="2309" width="14.625" style="2" customWidth="1"/>
    <col min="2310" max="2310" width="17.25" style="2" customWidth="1"/>
    <col min="2311" max="2311" width="17.25" style="2" bestFit="1" customWidth="1"/>
    <col min="2312" max="2560" width="9" style="2"/>
    <col min="2561" max="2561" width="33.625" style="2" customWidth="1"/>
    <col min="2562" max="2565" width="14.625" style="2" customWidth="1"/>
    <col min="2566" max="2566" width="17.25" style="2" customWidth="1"/>
    <col min="2567" max="2567" width="17.25" style="2" bestFit="1" customWidth="1"/>
    <col min="2568" max="2816" width="9" style="2"/>
    <col min="2817" max="2817" width="33.625" style="2" customWidth="1"/>
    <col min="2818" max="2821" width="14.625" style="2" customWidth="1"/>
    <col min="2822" max="2822" width="17.25" style="2" customWidth="1"/>
    <col min="2823" max="2823" width="17.25" style="2" bestFit="1" customWidth="1"/>
    <col min="2824" max="3072" width="9" style="2"/>
    <col min="3073" max="3073" width="33.625" style="2" customWidth="1"/>
    <col min="3074" max="3077" width="14.625" style="2" customWidth="1"/>
    <col min="3078" max="3078" width="17.25" style="2" customWidth="1"/>
    <col min="3079" max="3079" width="17.25" style="2" bestFit="1" customWidth="1"/>
    <col min="3080" max="3328" width="9" style="2"/>
    <col min="3329" max="3329" width="33.625" style="2" customWidth="1"/>
    <col min="3330" max="3333" width="14.625" style="2" customWidth="1"/>
    <col min="3334" max="3334" width="17.25" style="2" customWidth="1"/>
    <col min="3335" max="3335" width="17.25" style="2" bestFit="1" customWidth="1"/>
    <col min="3336" max="3584" width="9" style="2"/>
    <col min="3585" max="3585" width="33.625" style="2" customWidth="1"/>
    <col min="3586" max="3589" width="14.625" style="2" customWidth="1"/>
    <col min="3590" max="3590" width="17.25" style="2" customWidth="1"/>
    <col min="3591" max="3591" width="17.25" style="2" bestFit="1" customWidth="1"/>
    <col min="3592" max="3840" width="9" style="2"/>
    <col min="3841" max="3841" width="33.625" style="2" customWidth="1"/>
    <col min="3842" max="3845" width="14.625" style="2" customWidth="1"/>
    <col min="3846" max="3846" width="17.25" style="2" customWidth="1"/>
    <col min="3847" max="3847" width="17.25" style="2" bestFit="1" customWidth="1"/>
    <col min="3848" max="4096" width="9" style="2"/>
    <col min="4097" max="4097" width="33.625" style="2" customWidth="1"/>
    <col min="4098" max="4101" width="14.625" style="2" customWidth="1"/>
    <col min="4102" max="4102" width="17.25" style="2" customWidth="1"/>
    <col min="4103" max="4103" width="17.25" style="2" bestFit="1" customWidth="1"/>
    <col min="4104" max="4352" width="9" style="2"/>
    <col min="4353" max="4353" width="33.625" style="2" customWidth="1"/>
    <col min="4354" max="4357" width="14.625" style="2" customWidth="1"/>
    <col min="4358" max="4358" width="17.25" style="2" customWidth="1"/>
    <col min="4359" max="4359" width="17.25" style="2" bestFit="1" customWidth="1"/>
    <col min="4360" max="4608" width="9" style="2"/>
    <col min="4609" max="4609" width="33.625" style="2" customWidth="1"/>
    <col min="4610" max="4613" width="14.625" style="2" customWidth="1"/>
    <col min="4614" max="4614" width="17.25" style="2" customWidth="1"/>
    <col min="4615" max="4615" width="17.25" style="2" bestFit="1" customWidth="1"/>
    <col min="4616" max="4864" width="9" style="2"/>
    <col min="4865" max="4865" width="33.625" style="2" customWidth="1"/>
    <col min="4866" max="4869" width="14.625" style="2" customWidth="1"/>
    <col min="4870" max="4870" width="17.25" style="2" customWidth="1"/>
    <col min="4871" max="4871" width="17.25" style="2" bestFit="1" customWidth="1"/>
    <col min="4872" max="5120" width="9" style="2"/>
    <col min="5121" max="5121" width="33.625" style="2" customWidth="1"/>
    <col min="5122" max="5125" width="14.625" style="2" customWidth="1"/>
    <col min="5126" max="5126" width="17.25" style="2" customWidth="1"/>
    <col min="5127" max="5127" width="17.25" style="2" bestFit="1" customWidth="1"/>
    <col min="5128" max="5376" width="9" style="2"/>
    <col min="5377" max="5377" width="33.625" style="2" customWidth="1"/>
    <col min="5378" max="5381" width="14.625" style="2" customWidth="1"/>
    <col min="5382" max="5382" width="17.25" style="2" customWidth="1"/>
    <col min="5383" max="5383" width="17.25" style="2" bestFit="1" customWidth="1"/>
    <col min="5384" max="5632" width="9" style="2"/>
    <col min="5633" max="5633" width="33.625" style="2" customWidth="1"/>
    <col min="5634" max="5637" width="14.625" style="2" customWidth="1"/>
    <col min="5638" max="5638" width="17.25" style="2" customWidth="1"/>
    <col min="5639" max="5639" width="17.25" style="2" bestFit="1" customWidth="1"/>
    <col min="5640" max="5888" width="9" style="2"/>
    <col min="5889" max="5889" width="33.625" style="2" customWidth="1"/>
    <col min="5890" max="5893" width="14.625" style="2" customWidth="1"/>
    <col min="5894" max="5894" width="17.25" style="2" customWidth="1"/>
    <col min="5895" max="5895" width="17.25" style="2" bestFit="1" customWidth="1"/>
    <col min="5896" max="6144" width="9" style="2"/>
    <col min="6145" max="6145" width="33.625" style="2" customWidth="1"/>
    <col min="6146" max="6149" width="14.625" style="2" customWidth="1"/>
    <col min="6150" max="6150" width="17.25" style="2" customWidth="1"/>
    <col min="6151" max="6151" width="17.25" style="2" bestFit="1" customWidth="1"/>
    <col min="6152" max="6400" width="9" style="2"/>
    <col min="6401" max="6401" width="33.625" style="2" customWidth="1"/>
    <col min="6402" max="6405" width="14.625" style="2" customWidth="1"/>
    <col min="6406" max="6406" width="17.25" style="2" customWidth="1"/>
    <col min="6407" max="6407" width="17.25" style="2" bestFit="1" customWidth="1"/>
    <col min="6408" max="6656" width="9" style="2"/>
    <col min="6657" max="6657" width="33.625" style="2" customWidth="1"/>
    <col min="6658" max="6661" width="14.625" style="2" customWidth="1"/>
    <col min="6662" max="6662" width="17.25" style="2" customWidth="1"/>
    <col min="6663" max="6663" width="17.25" style="2" bestFit="1" customWidth="1"/>
    <col min="6664" max="6912" width="9" style="2"/>
    <col min="6913" max="6913" width="33.625" style="2" customWidth="1"/>
    <col min="6914" max="6917" width="14.625" style="2" customWidth="1"/>
    <col min="6918" max="6918" width="17.25" style="2" customWidth="1"/>
    <col min="6919" max="6919" width="17.25" style="2" bestFit="1" customWidth="1"/>
    <col min="6920" max="7168" width="9" style="2"/>
    <col min="7169" max="7169" width="33.625" style="2" customWidth="1"/>
    <col min="7170" max="7173" width="14.625" style="2" customWidth="1"/>
    <col min="7174" max="7174" width="17.25" style="2" customWidth="1"/>
    <col min="7175" max="7175" width="17.25" style="2" bestFit="1" customWidth="1"/>
    <col min="7176" max="7424" width="9" style="2"/>
    <col min="7425" max="7425" width="33.625" style="2" customWidth="1"/>
    <col min="7426" max="7429" width="14.625" style="2" customWidth="1"/>
    <col min="7430" max="7430" width="17.25" style="2" customWidth="1"/>
    <col min="7431" max="7431" width="17.25" style="2" bestFit="1" customWidth="1"/>
    <col min="7432" max="7680" width="9" style="2"/>
    <col min="7681" max="7681" width="33.625" style="2" customWidth="1"/>
    <col min="7682" max="7685" width="14.625" style="2" customWidth="1"/>
    <col min="7686" max="7686" width="17.25" style="2" customWidth="1"/>
    <col min="7687" max="7687" width="17.25" style="2" bestFit="1" customWidth="1"/>
    <col min="7688" max="7936" width="9" style="2"/>
    <col min="7937" max="7937" width="33.625" style="2" customWidth="1"/>
    <col min="7938" max="7941" width="14.625" style="2" customWidth="1"/>
    <col min="7942" max="7942" width="17.25" style="2" customWidth="1"/>
    <col min="7943" max="7943" width="17.25" style="2" bestFit="1" customWidth="1"/>
    <col min="7944" max="8192" width="9" style="2"/>
    <col min="8193" max="8193" width="33.625" style="2" customWidth="1"/>
    <col min="8194" max="8197" width="14.625" style="2" customWidth="1"/>
    <col min="8198" max="8198" width="17.25" style="2" customWidth="1"/>
    <col min="8199" max="8199" width="17.25" style="2" bestFit="1" customWidth="1"/>
    <col min="8200" max="8448" width="9" style="2"/>
    <col min="8449" max="8449" width="33.625" style="2" customWidth="1"/>
    <col min="8450" max="8453" width="14.625" style="2" customWidth="1"/>
    <col min="8454" max="8454" width="17.25" style="2" customWidth="1"/>
    <col min="8455" max="8455" width="17.25" style="2" bestFit="1" customWidth="1"/>
    <col min="8456" max="8704" width="9" style="2"/>
    <col min="8705" max="8705" width="33.625" style="2" customWidth="1"/>
    <col min="8706" max="8709" width="14.625" style="2" customWidth="1"/>
    <col min="8710" max="8710" width="17.25" style="2" customWidth="1"/>
    <col min="8711" max="8711" width="17.25" style="2" bestFit="1" customWidth="1"/>
    <col min="8712" max="8960" width="9" style="2"/>
    <col min="8961" max="8961" width="33.625" style="2" customWidth="1"/>
    <col min="8962" max="8965" width="14.625" style="2" customWidth="1"/>
    <col min="8966" max="8966" width="17.25" style="2" customWidth="1"/>
    <col min="8967" max="8967" width="17.25" style="2" bestFit="1" customWidth="1"/>
    <col min="8968" max="9216" width="9" style="2"/>
    <col min="9217" max="9217" width="33.625" style="2" customWidth="1"/>
    <col min="9218" max="9221" width="14.625" style="2" customWidth="1"/>
    <col min="9222" max="9222" width="17.25" style="2" customWidth="1"/>
    <col min="9223" max="9223" width="17.25" style="2" bestFit="1" customWidth="1"/>
    <col min="9224" max="9472" width="9" style="2"/>
    <col min="9473" max="9473" width="33.625" style="2" customWidth="1"/>
    <col min="9474" max="9477" width="14.625" style="2" customWidth="1"/>
    <col min="9478" max="9478" width="17.25" style="2" customWidth="1"/>
    <col min="9479" max="9479" width="17.25" style="2" bestFit="1" customWidth="1"/>
    <col min="9480" max="9728" width="9" style="2"/>
    <col min="9729" max="9729" width="33.625" style="2" customWidth="1"/>
    <col min="9730" max="9733" width="14.625" style="2" customWidth="1"/>
    <col min="9734" max="9734" width="17.25" style="2" customWidth="1"/>
    <col min="9735" max="9735" width="17.25" style="2" bestFit="1" customWidth="1"/>
    <col min="9736" max="9984" width="9" style="2"/>
    <col min="9985" max="9985" width="33.625" style="2" customWidth="1"/>
    <col min="9986" max="9989" width="14.625" style="2" customWidth="1"/>
    <col min="9990" max="9990" width="17.25" style="2" customWidth="1"/>
    <col min="9991" max="9991" width="17.25" style="2" bestFit="1" customWidth="1"/>
    <col min="9992" max="10240" width="9" style="2"/>
    <col min="10241" max="10241" width="33.625" style="2" customWidth="1"/>
    <col min="10242" max="10245" width="14.625" style="2" customWidth="1"/>
    <col min="10246" max="10246" width="17.25" style="2" customWidth="1"/>
    <col min="10247" max="10247" width="17.25" style="2" bestFit="1" customWidth="1"/>
    <col min="10248" max="10496" width="9" style="2"/>
    <col min="10497" max="10497" width="33.625" style="2" customWidth="1"/>
    <col min="10498" max="10501" width="14.625" style="2" customWidth="1"/>
    <col min="10502" max="10502" width="17.25" style="2" customWidth="1"/>
    <col min="10503" max="10503" width="17.25" style="2" bestFit="1" customWidth="1"/>
    <col min="10504" max="10752" width="9" style="2"/>
    <col min="10753" max="10753" width="33.625" style="2" customWidth="1"/>
    <col min="10754" max="10757" width="14.625" style="2" customWidth="1"/>
    <col min="10758" max="10758" width="17.25" style="2" customWidth="1"/>
    <col min="10759" max="10759" width="17.25" style="2" bestFit="1" customWidth="1"/>
    <col min="10760" max="11008" width="9" style="2"/>
    <col min="11009" max="11009" width="33.625" style="2" customWidth="1"/>
    <col min="11010" max="11013" width="14.625" style="2" customWidth="1"/>
    <col min="11014" max="11014" width="17.25" style="2" customWidth="1"/>
    <col min="11015" max="11015" width="17.25" style="2" bestFit="1" customWidth="1"/>
    <col min="11016" max="11264" width="9" style="2"/>
    <col min="11265" max="11265" width="33.625" style="2" customWidth="1"/>
    <col min="11266" max="11269" width="14.625" style="2" customWidth="1"/>
    <col min="11270" max="11270" width="17.25" style="2" customWidth="1"/>
    <col min="11271" max="11271" width="17.25" style="2" bestFit="1" customWidth="1"/>
    <col min="11272" max="11520" width="9" style="2"/>
    <col min="11521" max="11521" width="33.625" style="2" customWidth="1"/>
    <col min="11522" max="11525" width="14.625" style="2" customWidth="1"/>
    <col min="11526" max="11526" width="17.25" style="2" customWidth="1"/>
    <col min="11527" max="11527" width="17.25" style="2" bestFit="1" customWidth="1"/>
    <col min="11528" max="11776" width="9" style="2"/>
    <col min="11777" max="11777" width="33.625" style="2" customWidth="1"/>
    <col min="11778" max="11781" width="14.625" style="2" customWidth="1"/>
    <col min="11782" max="11782" width="17.25" style="2" customWidth="1"/>
    <col min="11783" max="11783" width="17.25" style="2" bestFit="1" customWidth="1"/>
    <col min="11784" max="12032" width="9" style="2"/>
    <col min="12033" max="12033" width="33.625" style="2" customWidth="1"/>
    <col min="12034" max="12037" width="14.625" style="2" customWidth="1"/>
    <col min="12038" max="12038" width="17.25" style="2" customWidth="1"/>
    <col min="12039" max="12039" width="17.25" style="2" bestFit="1" customWidth="1"/>
    <col min="12040" max="12288" width="9" style="2"/>
    <col min="12289" max="12289" width="33.625" style="2" customWidth="1"/>
    <col min="12290" max="12293" width="14.625" style="2" customWidth="1"/>
    <col min="12294" max="12294" width="17.25" style="2" customWidth="1"/>
    <col min="12295" max="12295" width="17.25" style="2" bestFit="1" customWidth="1"/>
    <col min="12296" max="12544" width="9" style="2"/>
    <col min="12545" max="12545" width="33.625" style="2" customWidth="1"/>
    <col min="12546" max="12549" width="14.625" style="2" customWidth="1"/>
    <col min="12550" max="12550" width="17.25" style="2" customWidth="1"/>
    <col min="12551" max="12551" width="17.25" style="2" bestFit="1" customWidth="1"/>
    <col min="12552" max="12800" width="9" style="2"/>
    <col min="12801" max="12801" width="33.625" style="2" customWidth="1"/>
    <col min="12802" max="12805" width="14.625" style="2" customWidth="1"/>
    <col min="12806" max="12806" width="17.25" style="2" customWidth="1"/>
    <col min="12807" max="12807" width="17.25" style="2" bestFit="1" customWidth="1"/>
    <col min="12808" max="13056" width="9" style="2"/>
    <col min="13057" max="13057" width="33.625" style="2" customWidth="1"/>
    <col min="13058" max="13061" width="14.625" style="2" customWidth="1"/>
    <col min="13062" max="13062" width="17.25" style="2" customWidth="1"/>
    <col min="13063" max="13063" width="17.25" style="2" bestFit="1" customWidth="1"/>
    <col min="13064" max="13312" width="9" style="2"/>
    <col min="13313" max="13313" width="33.625" style="2" customWidth="1"/>
    <col min="13314" max="13317" width="14.625" style="2" customWidth="1"/>
    <col min="13318" max="13318" width="17.25" style="2" customWidth="1"/>
    <col min="13319" max="13319" width="17.25" style="2" bestFit="1" customWidth="1"/>
    <col min="13320" max="13568" width="9" style="2"/>
    <col min="13569" max="13569" width="33.625" style="2" customWidth="1"/>
    <col min="13570" max="13573" width="14.625" style="2" customWidth="1"/>
    <col min="13574" max="13574" width="17.25" style="2" customWidth="1"/>
    <col min="13575" max="13575" width="17.25" style="2" bestFit="1" customWidth="1"/>
    <col min="13576" max="13824" width="9" style="2"/>
    <col min="13825" max="13825" width="33.625" style="2" customWidth="1"/>
    <col min="13826" max="13829" width="14.625" style="2" customWidth="1"/>
    <col min="13830" max="13830" width="17.25" style="2" customWidth="1"/>
    <col min="13831" max="13831" width="17.25" style="2" bestFit="1" customWidth="1"/>
    <col min="13832" max="14080" width="9" style="2"/>
    <col min="14081" max="14081" width="33.625" style="2" customWidth="1"/>
    <col min="14082" max="14085" width="14.625" style="2" customWidth="1"/>
    <col min="14086" max="14086" width="17.25" style="2" customWidth="1"/>
    <col min="14087" max="14087" width="17.25" style="2" bestFit="1" customWidth="1"/>
    <col min="14088" max="14336" width="9" style="2"/>
    <col min="14337" max="14337" width="33.625" style="2" customWidth="1"/>
    <col min="14338" max="14341" width="14.625" style="2" customWidth="1"/>
    <col min="14342" max="14342" width="17.25" style="2" customWidth="1"/>
    <col min="14343" max="14343" width="17.25" style="2" bestFit="1" customWidth="1"/>
    <col min="14344" max="14592" width="9" style="2"/>
    <col min="14593" max="14593" width="33.625" style="2" customWidth="1"/>
    <col min="14594" max="14597" width="14.625" style="2" customWidth="1"/>
    <col min="14598" max="14598" width="17.25" style="2" customWidth="1"/>
    <col min="14599" max="14599" width="17.25" style="2" bestFit="1" customWidth="1"/>
    <col min="14600" max="14848" width="9" style="2"/>
    <col min="14849" max="14849" width="33.625" style="2" customWidth="1"/>
    <col min="14850" max="14853" width="14.625" style="2" customWidth="1"/>
    <col min="14854" max="14854" width="17.25" style="2" customWidth="1"/>
    <col min="14855" max="14855" width="17.25" style="2" bestFit="1" customWidth="1"/>
    <col min="14856" max="15104" width="9" style="2"/>
    <col min="15105" max="15105" width="33.625" style="2" customWidth="1"/>
    <col min="15106" max="15109" width="14.625" style="2" customWidth="1"/>
    <col min="15110" max="15110" width="17.25" style="2" customWidth="1"/>
    <col min="15111" max="15111" width="17.25" style="2" bestFit="1" customWidth="1"/>
    <col min="15112" max="15360" width="9" style="2"/>
    <col min="15361" max="15361" width="33.625" style="2" customWidth="1"/>
    <col min="15362" max="15365" width="14.625" style="2" customWidth="1"/>
    <col min="15366" max="15366" width="17.25" style="2" customWidth="1"/>
    <col min="15367" max="15367" width="17.25" style="2" bestFit="1" customWidth="1"/>
    <col min="15368" max="15616" width="9" style="2"/>
    <col min="15617" max="15617" width="33.625" style="2" customWidth="1"/>
    <col min="15618" max="15621" width="14.625" style="2" customWidth="1"/>
    <col min="15622" max="15622" width="17.25" style="2" customWidth="1"/>
    <col min="15623" max="15623" width="17.25" style="2" bestFit="1" customWidth="1"/>
    <col min="15624" max="15872" width="9" style="2"/>
    <col min="15873" max="15873" width="33.625" style="2" customWidth="1"/>
    <col min="15874" max="15877" width="14.625" style="2" customWidth="1"/>
    <col min="15878" max="15878" width="17.25" style="2" customWidth="1"/>
    <col min="15879" max="15879" width="17.25" style="2" bestFit="1" customWidth="1"/>
    <col min="15880" max="16128" width="9" style="2"/>
    <col min="16129" max="16129" width="33.625" style="2" customWidth="1"/>
    <col min="16130" max="16133" width="14.625" style="2" customWidth="1"/>
    <col min="16134" max="16134" width="17.25" style="2" customWidth="1"/>
    <col min="16135" max="16135" width="17.25" style="2" bestFit="1" customWidth="1"/>
    <col min="16136" max="16384" width="9" style="2"/>
  </cols>
  <sheetData>
    <row r="1" spans="1:7" ht="39.950000000000003" customHeight="1">
      <c r="A1" s="1" t="s">
        <v>0</v>
      </c>
      <c r="B1" s="1"/>
      <c r="C1" s="1"/>
      <c r="D1" s="1"/>
      <c r="E1" s="1"/>
      <c r="F1" s="1"/>
      <c r="G1" s="1"/>
    </row>
    <row r="2" spans="1:7" ht="20.100000000000001" customHeight="1" thickBot="1">
      <c r="A2" s="3" t="s">
        <v>1</v>
      </c>
      <c r="B2" s="3"/>
      <c r="C2" s="3"/>
      <c r="D2" s="3"/>
      <c r="E2" s="3"/>
      <c r="F2" s="3"/>
      <c r="G2" s="3"/>
    </row>
    <row r="3" spans="1:7" ht="34.15" customHeight="1">
      <c r="A3" s="4" t="s">
        <v>2</v>
      </c>
      <c r="B3" s="5" t="s">
        <v>3</v>
      </c>
      <c r="C3" s="6"/>
      <c r="D3" s="6"/>
      <c r="E3" s="6"/>
      <c r="F3" s="6"/>
      <c r="G3" s="7"/>
    </row>
    <row r="4" spans="1:7" ht="69.75" customHeight="1">
      <c r="A4" s="8"/>
      <c r="B4" s="9" t="s">
        <v>4</v>
      </c>
      <c r="C4" s="9" t="s">
        <v>5</v>
      </c>
      <c r="D4" s="9" t="s">
        <v>6</v>
      </c>
      <c r="E4" s="9" t="s">
        <v>7</v>
      </c>
      <c r="F4" s="9" t="s">
        <v>8</v>
      </c>
      <c r="G4" s="10" t="s">
        <v>9</v>
      </c>
    </row>
    <row r="5" spans="1:7" ht="34.9" customHeight="1">
      <c r="A5" s="11" t="s">
        <v>10</v>
      </c>
      <c r="B5" s="12">
        <f>1500000+1628993</f>
        <v>3128993</v>
      </c>
      <c r="C5" s="12">
        <v>0</v>
      </c>
      <c r="D5" s="12">
        <f>2220+40</f>
        <v>2260</v>
      </c>
      <c r="E5" s="13">
        <f>123645+1280000+66831</f>
        <v>1470476</v>
      </c>
      <c r="F5" s="13">
        <v>0</v>
      </c>
      <c r="G5" s="14">
        <f t="shared" ref="G5:G18" si="0">SUM(B5:F5)</f>
        <v>4601729</v>
      </c>
    </row>
    <row r="6" spans="1:7" ht="34.9" customHeight="1">
      <c r="A6" s="11" t="s">
        <v>11</v>
      </c>
      <c r="B6" s="12">
        <v>0</v>
      </c>
      <c r="C6" s="12">
        <v>8568</v>
      </c>
      <c r="D6" s="12">
        <v>0</v>
      </c>
      <c r="E6" s="12">
        <v>1050</v>
      </c>
      <c r="F6" s="12">
        <v>513</v>
      </c>
      <c r="G6" s="15">
        <f t="shared" si="0"/>
        <v>10131</v>
      </c>
    </row>
    <row r="7" spans="1:7" ht="34.9" customHeight="1">
      <c r="A7" s="11" t="s">
        <v>12</v>
      </c>
      <c r="B7" s="12">
        <v>0</v>
      </c>
      <c r="C7" s="12">
        <v>14971</v>
      </c>
      <c r="D7" s="12">
        <v>0</v>
      </c>
      <c r="E7" s="12">
        <v>0</v>
      </c>
      <c r="F7" s="12">
        <v>62</v>
      </c>
      <c r="G7" s="15">
        <f t="shared" si="0"/>
        <v>15033</v>
      </c>
    </row>
    <row r="8" spans="1:7" ht="34.9" customHeight="1">
      <c r="A8" s="11" t="s">
        <v>13</v>
      </c>
      <c r="B8" s="12">
        <v>0</v>
      </c>
      <c r="C8" s="12">
        <v>18384</v>
      </c>
      <c r="D8" s="12">
        <v>80</v>
      </c>
      <c r="E8" s="12">
        <v>0</v>
      </c>
      <c r="F8" s="12">
        <v>204</v>
      </c>
      <c r="G8" s="15">
        <f t="shared" si="0"/>
        <v>18668</v>
      </c>
    </row>
    <row r="9" spans="1:7" ht="34.9" customHeight="1">
      <c r="A9" s="11" t="s">
        <v>14</v>
      </c>
      <c r="B9" s="12">
        <v>0</v>
      </c>
      <c r="C9" s="12">
        <v>8868</v>
      </c>
      <c r="D9" s="12">
        <v>0</v>
      </c>
      <c r="E9" s="12">
        <v>0</v>
      </c>
      <c r="F9" s="12">
        <v>0</v>
      </c>
      <c r="G9" s="15">
        <f t="shared" si="0"/>
        <v>8868</v>
      </c>
    </row>
    <row r="10" spans="1:7" ht="34.9" customHeight="1">
      <c r="A10" s="11" t="s">
        <v>15</v>
      </c>
      <c r="B10" s="12">
        <v>0</v>
      </c>
      <c r="C10" s="12">
        <v>21534</v>
      </c>
      <c r="D10" s="12">
        <v>0</v>
      </c>
      <c r="E10" s="12">
        <v>0</v>
      </c>
      <c r="F10" s="12">
        <v>20</v>
      </c>
      <c r="G10" s="15">
        <f t="shared" si="0"/>
        <v>21554</v>
      </c>
    </row>
    <row r="11" spans="1:7" ht="34.9" customHeight="1">
      <c r="A11" s="11" t="s">
        <v>16</v>
      </c>
      <c r="B11" s="12">
        <v>0</v>
      </c>
      <c r="C11" s="12">
        <v>67535</v>
      </c>
      <c r="D11" s="12">
        <v>0</v>
      </c>
      <c r="E11" s="12">
        <v>0</v>
      </c>
      <c r="F11" s="12">
        <v>2032</v>
      </c>
      <c r="G11" s="15">
        <f t="shared" si="0"/>
        <v>69567</v>
      </c>
    </row>
    <row r="12" spans="1:7" ht="34.9" customHeight="1">
      <c r="A12" s="11" t="s">
        <v>17</v>
      </c>
      <c r="B12" s="12">
        <v>0</v>
      </c>
      <c r="C12" s="12">
        <v>2160</v>
      </c>
      <c r="D12" s="12">
        <f>18+2</f>
        <v>20</v>
      </c>
      <c r="E12" s="12">
        <v>0</v>
      </c>
      <c r="F12" s="12">
        <v>132</v>
      </c>
      <c r="G12" s="15">
        <f t="shared" si="0"/>
        <v>2312</v>
      </c>
    </row>
    <row r="13" spans="1:7" ht="34.9" customHeight="1">
      <c r="A13" s="11" t="s">
        <v>18</v>
      </c>
      <c r="B13" s="12">
        <v>0</v>
      </c>
      <c r="C13" s="12">
        <v>49370</v>
      </c>
      <c r="D13" s="12">
        <v>0</v>
      </c>
      <c r="E13" s="12">
        <v>0</v>
      </c>
      <c r="F13" s="12">
        <v>389</v>
      </c>
      <c r="G13" s="15">
        <f t="shared" si="0"/>
        <v>49759</v>
      </c>
    </row>
    <row r="14" spans="1:7" ht="34.9" customHeight="1">
      <c r="A14" s="11" t="s">
        <v>19</v>
      </c>
      <c r="B14" s="12">
        <v>0</v>
      </c>
      <c r="C14" s="12">
        <v>98572</v>
      </c>
      <c r="D14" s="12">
        <v>80</v>
      </c>
      <c r="E14" s="12">
        <v>0</v>
      </c>
      <c r="F14" s="12">
        <v>136</v>
      </c>
      <c r="G14" s="15">
        <f t="shared" si="0"/>
        <v>98788</v>
      </c>
    </row>
    <row r="15" spans="1:7" ht="34.9" customHeight="1">
      <c r="A15" s="11" t="s">
        <v>20</v>
      </c>
      <c r="B15" s="12">
        <v>0</v>
      </c>
      <c r="C15" s="12">
        <v>72602</v>
      </c>
      <c r="D15" s="12">
        <v>0</v>
      </c>
      <c r="E15" s="12">
        <v>0</v>
      </c>
      <c r="F15" s="12">
        <v>409</v>
      </c>
      <c r="G15" s="15">
        <f t="shared" si="0"/>
        <v>73011</v>
      </c>
    </row>
    <row r="16" spans="1:7" ht="34.9" customHeight="1">
      <c r="A16" s="11" t="s">
        <v>21</v>
      </c>
      <c r="B16" s="12">
        <v>0</v>
      </c>
      <c r="C16" s="12">
        <v>3348</v>
      </c>
      <c r="D16" s="12">
        <v>0</v>
      </c>
      <c r="E16" s="12">
        <v>0</v>
      </c>
      <c r="F16" s="12">
        <v>3122</v>
      </c>
      <c r="G16" s="15">
        <f t="shared" si="0"/>
        <v>6470</v>
      </c>
    </row>
    <row r="17" spans="1:7" ht="34.9" customHeight="1">
      <c r="A17" s="11" t="s">
        <v>22</v>
      </c>
      <c r="B17" s="12">
        <v>0</v>
      </c>
      <c r="C17" s="12">
        <v>7545</v>
      </c>
      <c r="D17" s="12">
        <v>0</v>
      </c>
      <c r="E17" s="12">
        <v>0</v>
      </c>
      <c r="F17" s="12">
        <v>3000</v>
      </c>
      <c r="G17" s="15">
        <f t="shared" si="0"/>
        <v>10545</v>
      </c>
    </row>
    <row r="18" spans="1:7" ht="34.9" customHeight="1">
      <c r="A18" s="11" t="s">
        <v>23</v>
      </c>
      <c r="B18" s="12">
        <v>0</v>
      </c>
      <c r="C18" s="12">
        <v>4704</v>
      </c>
      <c r="D18" s="12">
        <v>0</v>
      </c>
      <c r="E18" s="12">
        <v>0</v>
      </c>
      <c r="F18" s="12">
        <v>600</v>
      </c>
      <c r="G18" s="15">
        <f t="shared" si="0"/>
        <v>5304</v>
      </c>
    </row>
    <row r="19" spans="1:7" ht="34.9" customHeight="1" thickBot="1">
      <c r="A19" s="16" t="s">
        <v>24</v>
      </c>
      <c r="B19" s="17">
        <f t="shared" ref="B19:G19" si="1">SUM(B5:B18)</f>
        <v>3128993</v>
      </c>
      <c r="C19" s="17">
        <f t="shared" si="1"/>
        <v>378161</v>
      </c>
      <c r="D19" s="17">
        <f t="shared" si="1"/>
        <v>2440</v>
      </c>
      <c r="E19" s="18">
        <f t="shared" si="1"/>
        <v>1471526</v>
      </c>
      <c r="F19" s="18">
        <f t="shared" si="1"/>
        <v>10619</v>
      </c>
      <c r="G19" s="19">
        <f t="shared" si="1"/>
        <v>4991739</v>
      </c>
    </row>
  </sheetData>
  <mergeCells count="4">
    <mergeCell ref="A1:G1"/>
    <mergeCell ref="A2:G2"/>
    <mergeCell ref="A3:A4"/>
    <mergeCell ref="B3:G3"/>
  </mergeCells>
  <phoneticPr fontId="4" type="noConversion"/>
  <printOptions horizontalCentered="1"/>
  <pageMargins left="0.55118110236220474" right="0.55118110236220474" top="0.59055118110236227" bottom="0.59055118110236227" header="0.31496062992125984" footer="0.31496062992125984"/>
  <pageSetup paperSize="9" firstPageNumber="40" orientation="portrait" useFirstPageNumber="1"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view="pageBreakPreview" zoomScaleNormal="100" zoomScaleSheetLayoutView="100" workbookViewId="0">
      <pane xSplit="1" ySplit="4" topLeftCell="B17" activePane="bottomRight" state="frozen"/>
      <selection activeCell="K4" sqref="K4"/>
      <selection pane="topRight" activeCell="K4" sqref="K4"/>
      <selection pane="bottomLeft" activeCell="K4" sqref="K4"/>
      <selection pane="bottomRight" activeCell="G20" sqref="G20"/>
    </sheetView>
  </sheetViews>
  <sheetFormatPr defaultColWidth="9" defaultRowHeight="20.100000000000001" customHeight="1"/>
  <cols>
    <col min="1" max="1" width="13.5" style="21" customWidth="1"/>
    <col min="2" max="2" width="10.875" style="21" bestFit="1" customWidth="1"/>
    <col min="3" max="3" width="7.125" style="21" customWidth="1"/>
    <col min="4" max="4" width="10.875" style="21" bestFit="1" customWidth="1"/>
    <col min="5" max="5" width="7.5" style="21" customWidth="1"/>
    <col min="6" max="6" width="9.375" style="21" bestFit="1" customWidth="1"/>
    <col min="7" max="7" width="8.125" style="21" customWidth="1"/>
    <col min="8" max="8" width="9.375" style="21" bestFit="1" customWidth="1"/>
    <col min="9" max="9" width="10.875" style="21" bestFit="1" customWidth="1"/>
    <col min="10" max="10" width="7.375" style="21" bestFit="1" customWidth="1"/>
    <col min="11" max="11" width="10.875" style="21" bestFit="1" customWidth="1"/>
    <col min="12" max="12" width="14" style="21" customWidth="1"/>
    <col min="13" max="259" width="9" style="21"/>
    <col min="260" max="260" width="23.625" style="21" customWidth="1"/>
    <col min="261" max="267" width="14.625" style="21" customWidth="1"/>
    <col min="268" max="515" width="9" style="21"/>
    <col min="516" max="516" width="23.625" style="21" customWidth="1"/>
    <col min="517" max="523" width="14.625" style="21" customWidth="1"/>
    <col min="524" max="771" width="9" style="21"/>
    <col min="772" max="772" width="23.625" style="21" customWidth="1"/>
    <col min="773" max="779" width="14.625" style="21" customWidth="1"/>
    <col min="780" max="1027" width="9" style="21"/>
    <col min="1028" max="1028" width="23.625" style="21" customWidth="1"/>
    <col min="1029" max="1035" width="14.625" style="21" customWidth="1"/>
    <col min="1036" max="1283" width="9" style="21"/>
    <col min="1284" max="1284" width="23.625" style="21" customWidth="1"/>
    <col min="1285" max="1291" width="14.625" style="21" customWidth="1"/>
    <col min="1292" max="1539" width="9" style="21"/>
    <col min="1540" max="1540" width="23.625" style="21" customWidth="1"/>
    <col min="1541" max="1547" width="14.625" style="21" customWidth="1"/>
    <col min="1548" max="1795" width="9" style="21"/>
    <col min="1796" max="1796" width="23.625" style="21" customWidth="1"/>
    <col min="1797" max="1803" width="14.625" style="21" customWidth="1"/>
    <col min="1804" max="2051" width="9" style="21"/>
    <col min="2052" max="2052" width="23.625" style="21" customWidth="1"/>
    <col min="2053" max="2059" width="14.625" style="21" customWidth="1"/>
    <col min="2060" max="2307" width="9" style="21"/>
    <col min="2308" max="2308" width="23.625" style="21" customWidth="1"/>
    <col min="2309" max="2315" width="14.625" style="21" customWidth="1"/>
    <col min="2316" max="2563" width="9" style="21"/>
    <col min="2564" max="2564" width="23.625" style="21" customWidth="1"/>
    <col min="2565" max="2571" width="14.625" style="21" customWidth="1"/>
    <col min="2572" max="2819" width="9" style="21"/>
    <col min="2820" max="2820" width="23.625" style="21" customWidth="1"/>
    <col min="2821" max="2827" width="14.625" style="21" customWidth="1"/>
    <col min="2828" max="3075" width="9" style="21"/>
    <col min="3076" max="3076" width="23.625" style="21" customWidth="1"/>
    <col min="3077" max="3083" width="14.625" style="21" customWidth="1"/>
    <col min="3084" max="3331" width="9" style="21"/>
    <col min="3332" max="3332" width="23.625" style="21" customWidth="1"/>
    <col min="3333" max="3339" width="14.625" style="21" customWidth="1"/>
    <col min="3340" max="3587" width="9" style="21"/>
    <col min="3588" max="3588" width="23.625" style="21" customWidth="1"/>
    <col min="3589" max="3595" width="14.625" style="21" customWidth="1"/>
    <col min="3596" max="3843" width="9" style="21"/>
    <col min="3844" max="3844" width="23.625" style="21" customWidth="1"/>
    <col min="3845" max="3851" width="14.625" style="21" customWidth="1"/>
    <col min="3852" max="4099" width="9" style="21"/>
    <col min="4100" max="4100" width="23.625" style="21" customWidth="1"/>
    <col min="4101" max="4107" width="14.625" style="21" customWidth="1"/>
    <col min="4108" max="4355" width="9" style="21"/>
    <col min="4356" max="4356" width="23.625" style="21" customWidth="1"/>
    <col min="4357" max="4363" width="14.625" style="21" customWidth="1"/>
    <col min="4364" max="4611" width="9" style="21"/>
    <col min="4612" max="4612" width="23.625" style="21" customWidth="1"/>
    <col min="4613" max="4619" width="14.625" style="21" customWidth="1"/>
    <col min="4620" max="4867" width="9" style="21"/>
    <col min="4868" max="4868" width="23.625" style="21" customWidth="1"/>
    <col min="4869" max="4875" width="14.625" style="21" customWidth="1"/>
    <col min="4876" max="5123" width="9" style="21"/>
    <col min="5124" max="5124" width="23.625" style="21" customWidth="1"/>
    <col min="5125" max="5131" width="14.625" style="21" customWidth="1"/>
    <col min="5132" max="5379" width="9" style="21"/>
    <col min="5380" max="5380" width="23.625" style="21" customWidth="1"/>
    <col min="5381" max="5387" width="14.625" style="21" customWidth="1"/>
    <col min="5388" max="5635" width="9" style="21"/>
    <col min="5636" max="5636" width="23.625" style="21" customWidth="1"/>
    <col min="5637" max="5643" width="14.625" style="21" customWidth="1"/>
    <col min="5644" max="5891" width="9" style="21"/>
    <col min="5892" max="5892" width="23.625" style="21" customWidth="1"/>
    <col min="5893" max="5899" width="14.625" style="21" customWidth="1"/>
    <col min="5900" max="6147" width="9" style="21"/>
    <col min="6148" max="6148" width="23.625" style="21" customWidth="1"/>
    <col min="6149" max="6155" width="14.625" style="21" customWidth="1"/>
    <col min="6156" max="6403" width="9" style="21"/>
    <col min="6404" max="6404" width="23.625" style="21" customWidth="1"/>
    <col min="6405" max="6411" width="14.625" style="21" customWidth="1"/>
    <col min="6412" max="6659" width="9" style="21"/>
    <col min="6660" max="6660" width="23.625" style="21" customWidth="1"/>
    <col min="6661" max="6667" width="14.625" style="21" customWidth="1"/>
    <col min="6668" max="6915" width="9" style="21"/>
    <col min="6916" max="6916" width="23.625" style="21" customWidth="1"/>
    <col min="6917" max="6923" width="14.625" style="21" customWidth="1"/>
    <col min="6924" max="7171" width="9" style="21"/>
    <col min="7172" max="7172" width="23.625" style="21" customWidth="1"/>
    <col min="7173" max="7179" width="14.625" style="21" customWidth="1"/>
    <col min="7180" max="7427" width="9" style="21"/>
    <col min="7428" max="7428" width="23.625" style="21" customWidth="1"/>
    <col min="7429" max="7435" width="14.625" style="21" customWidth="1"/>
    <col min="7436" max="7683" width="9" style="21"/>
    <col min="7684" max="7684" width="23.625" style="21" customWidth="1"/>
    <col min="7685" max="7691" width="14.625" style="21" customWidth="1"/>
    <col min="7692" max="7939" width="9" style="21"/>
    <col min="7940" max="7940" width="23.625" style="21" customWidth="1"/>
    <col min="7941" max="7947" width="14.625" style="21" customWidth="1"/>
    <col min="7948" max="8195" width="9" style="21"/>
    <col min="8196" max="8196" width="23.625" style="21" customWidth="1"/>
    <col min="8197" max="8203" width="14.625" style="21" customWidth="1"/>
    <col min="8204" max="8451" width="9" style="21"/>
    <col min="8452" max="8452" width="23.625" style="21" customWidth="1"/>
    <col min="8453" max="8459" width="14.625" style="21" customWidth="1"/>
    <col min="8460" max="8707" width="9" style="21"/>
    <col min="8708" max="8708" width="23.625" style="21" customWidth="1"/>
    <col min="8709" max="8715" width="14.625" style="21" customWidth="1"/>
    <col min="8716" max="8963" width="9" style="21"/>
    <col min="8964" max="8964" width="23.625" style="21" customWidth="1"/>
    <col min="8965" max="8971" width="14.625" style="21" customWidth="1"/>
    <col min="8972" max="9219" width="9" style="21"/>
    <col min="9220" max="9220" width="23.625" style="21" customWidth="1"/>
    <col min="9221" max="9227" width="14.625" style="21" customWidth="1"/>
    <col min="9228" max="9475" width="9" style="21"/>
    <col min="9476" max="9476" width="23.625" style="21" customWidth="1"/>
    <col min="9477" max="9483" width="14.625" style="21" customWidth="1"/>
    <col min="9484" max="9731" width="9" style="21"/>
    <col min="9732" max="9732" width="23.625" style="21" customWidth="1"/>
    <col min="9733" max="9739" width="14.625" style="21" customWidth="1"/>
    <col min="9740" max="9987" width="9" style="21"/>
    <col min="9988" max="9988" width="23.625" style="21" customWidth="1"/>
    <col min="9989" max="9995" width="14.625" style="21" customWidth="1"/>
    <col min="9996" max="10243" width="9" style="21"/>
    <col min="10244" max="10244" width="23.625" style="21" customWidth="1"/>
    <col min="10245" max="10251" width="14.625" style="21" customWidth="1"/>
    <col min="10252" max="10499" width="9" style="21"/>
    <col min="10500" max="10500" width="23.625" style="21" customWidth="1"/>
    <col min="10501" max="10507" width="14.625" style="21" customWidth="1"/>
    <col min="10508" max="10755" width="9" style="21"/>
    <col min="10756" max="10756" width="23.625" style="21" customWidth="1"/>
    <col min="10757" max="10763" width="14.625" style="21" customWidth="1"/>
    <col min="10764" max="11011" width="9" style="21"/>
    <col min="11012" max="11012" width="23.625" style="21" customWidth="1"/>
    <col min="11013" max="11019" width="14.625" style="21" customWidth="1"/>
    <col min="11020" max="11267" width="9" style="21"/>
    <col min="11268" max="11268" width="23.625" style="21" customWidth="1"/>
    <col min="11269" max="11275" width="14.625" style="21" customWidth="1"/>
    <col min="11276" max="11523" width="9" style="21"/>
    <col min="11524" max="11524" width="23.625" style="21" customWidth="1"/>
    <col min="11525" max="11531" width="14.625" style="21" customWidth="1"/>
    <col min="11532" max="11779" width="9" style="21"/>
    <col min="11780" max="11780" width="23.625" style="21" customWidth="1"/>
    <col min="11781" max="11787" width="14.625" style="21" customWidth="1"/>
    <col min="11788" max="12035" width="9" style="21"/>
    <col min="12036" max="12036" width="23.625" style="21" customWidth="1"/>
    <col min="12037" max="12043" width="14.625" style="21" customWidth="1"/>
    <col min="12044" max="12291" width="9" style="21"/>
    <col min="12292" max="12292" width="23.625" style="21" customWidth="1"/>
    <col min="12293" max="12299" width="14.625" style="21" customWidth="1"/>
    <col min="12300" max="12547" width="9" style="21"/>
    <col min="12548" max="12548" width="23.625" style="21" customWidth="1"/>
    <col min="12549" max="12555" width="14.625" style="21" customWidth="1"/>
    <col min="12556" max="12803" width="9" style="21"/>
    <col min="12804" max="12804" width="23.625" style="21" customWidth="1"/>
    <col min="12805" max="12811" width="14.625" style="21" customWidth="1"/>
    <col min="12812" max="13059" width="9" style="21"/>
    <col min="13060" max="13060" width="23.625" style="21" customWidth="1"/>
    <col min="13061" max="13067" width="14.625" style="21" customWidth="1"/>
    <col min="13068" max="13315" width="9" style="21"/>
    <col min="13316" max="13316" width="23.625" style="21" customWidth="1"/>
    <col min="13317" max="13323" width="14.625" style="21" customWidth="1"/>
    <col min="13324" max="13571" width="9" style="21"/>
    <col min="13572" max="13572" width="23.625" style="21" customWidth="1"/>
    <col min="13573" max="13579" width="14.625" style="21" customWidth="1"/>
    <col min="13580" max="13827" width="9" style="21"/>
    <col min="13828" max="13828" width="23.625" style="21" customWidth="1"/>
    <col min="13829" max="13835" width="14.625" style="21" customWidth="1"/>
    <col min="13836" max="14083" width="9" style="21"/>
    <col min="14084" max="14084" width="23.625" style="21" customWidth="1"/>
    <col min="14085" max="14091" width="14.625" style="21" customWidth="1"/>
    <col min="14092" max="14339" width="9" style="21"/>
    <col min="14340" max="14340" width="23.625" style="21" customWidth="1"/>
    <col min="14341" max="14347" width="14.625" style="21" customWidth="1"/>
    <col min="14348" max="14595" width="9" style="21"/>
    <col min="14596" max="14596" width="23.625" style="21" customWidth="1"/>
    <col min="14597" max="14603" width="14.625" style="21" customWidth="1"/>
    <col min="14604" max="14851" width="9" style="21"/>
    <col min="14852" max="14852" width="23.625" style="21" customWidth="1"/>
    <col min="14853" max="14859" width="14.625" style="21" customWidth="1"/>
    <col min="14860" max="15107" width="9" style="21"/>
    <col min="15108" max="15108" width="23.625" style="21" customWidth="1"/>
    <col min="15109" max="15115" width="14.625" style="21" customWidth="1"/>
    <col min="15116" max="15363" width="9" style="21"/>
    <col min="15364" max="15364" width="23.625" style="21" customWidth="1"/>
    <col min="15365" max="15371" width="14.625" style="21" customWidth="1"/>
    <col min="15372" max="15619" width="9" style="21"/>
    <col min="15620" max="15620" width="23.625" style="21" customWidth="1"/>
    <col min="15621" max="15627" width="14.625" style="21" customWidth="1"/>
    <col min="15628" max="15875" width="9" style="21"/>
    <col min="15876" max="15876" width="23.625" style="21" customWidth="1"/>
    <col min="15877" max="15883" width="14.625" style="21" customWidth="1"/>
    <col min="15884" max="16131" width="9" style="21"/>
    <col min="16132" max="16132" width="23.625" style="21" customWidth="1"/>
    <col min="16133" max="16139" width="14.625" style="21" customWidth="1"/>
    <col min="16140" max="16384" width="9" style="21"/>
  </cols>
  <sheetData>
    <row r="1" spans="1:11" ht="32.450000000000003" customHeight="1">
      <c r="A1" s="20" t="s">
        <v>25</v>
      </c>
      <c r="B1" s="20"/>
      <c r="C1" s="20"/>
      <c r="D1" s="20"/>
      <c r="E1" s="20"/>
      <c r="F1" s="20"/>
      <c r="G1" s="20"/>
      <c r="H1" s="20"/>
      <c r="I1" s="20"/>
      <c r="J1" s="20"/>
      <c r="K1" s="20"/>
    </row>
    <row r="2" spans="1:11" ht="31.9" customHeight="1" thickBot="1">
      <c r="A2" s="22" t="s">
        <v>1</v>
      </c>
      <c r="B2" s="22"/>
      <c r="C2" s="22"/>
      <c r="D2" s="22"/>
      <c r="E2" s="22"/>
      <c r="F2" s="22"/>
      <c r="G2" s="22"/>
      <c r="H2" s="22"/>
      <c r="I2" s="22"/>
      <c r="J2" s="22"/>
      <c r="K2" s="22"/>
    </row>
    <row r="3" spans="1:11" ht="46.9" customHeight="1">
      <c r="A3" s="23" t="s">
        <v>26</v>
      </c>
      <c r="B3" s="24" t="s">
        <v>27</v>
      </c>
      <c r="C3" s="25"/>
      <c r="D3" s="25"/>
      <c r="E3" s="25"/>
      <c r="F3" s="25"/>
      <c r="G3" s="25"/>
      <c r="H3" s="25"/>
      <c r="I3" s="25"/>
      <c r="J3" s="25"/>
      <c r="K3" s="26"/>
    </row>
    <row r="4" spans="1:11" ht="75.599999999999994" customHeight="1">
      <c r="A4" s="27"/>
      <c r="B4" s="28" t="s">
        <v>28</v>
      </c>
      <c r="C4" s="28" t="s">
        <v>29</v>
      </c>
      <c r="D4" s="28" t="s">
        <v>30</v>
      </c>
      <c r="E4" s="28" t="s">
        <v>31</v>
      </c>
      <c r="F4" s="28" t="s">
        <v>32</v>
      </c>
      <c r="G4" s="28" t="s">
        <v>33</v>
      </c>
      <c r="H4" s="28" t="s">
        <v>34</v>
      </c>
      <c r="I4" s="28" t="s">
        <v>35</v>
      </c>
      <c r="J4" s="28" t="s">
        <v>36</v>
      </c>
      <c r="K4" s="29" t="s">
        <v>37</v>
      </c>
    </row>
    <row r="5" spans="1:11" ht="34.9" customHeight="1">
      <c r="A5" s="30" t="s">
        <v>38</v>
      </c>
      <c r="B5" s="31">
        <v>0</v>
      </c>
      <c r="C5" s="31">
        <v>0</v>
      </c>
      <c r="D5" s="31">
        <v>0</v>
      </c>
      <c r="E5" s="31">
        <v>0</v>
      </c>
      <c r="F5" s="32">
        <v>185000</v>
      </c>
      <c r="G5" s="32">
        <v>21484</v>
      </c>
      <c r="H5" s="32">
        <v>193516</v>
      </c>
      <c r="I5" s="31">
        <v>0</v>
      </c>
      <c r="J5" s="31">
        <v>0</v>
      </c>
      <c r="K5" s="33">
        <f t="shared" ref="K5:K19" si="0">SUM(B5:J5)</f>
        <v>400000</v>
      </c>
    </row>
    <row r="6" spans="1:11" ht="34.9" customHeight="1">
      <c r="A6" s="30" t="s">
        <v>39</v>
      </c>
      <c r="B6" s="31">
        <v>0</v>
      </c>
      <c r="C6" s="31">
        <v>0</v>
      </c>
      <c r="D6" s="32">
        <f>1195058+66831-4000</f>
        <v>1257889</v>
      </c>
      <c r="E6" s="32">
        <v>0</v>
      </c>
      <c r="F6" s="31">
        <v>0</v>
      </c>
      <c r="G6" s="31">
        <v>0</v>
      </c>
      <c r="H6" s="31">
        <v>0</v>
      </c>
      <c r="I6" s="32">
        <f>1200000-1000</f>
        <v>1199000</v>
      </c>
      <c r="J6" s="32">
        <v>1985</v>
      </c>
      <c r="K6" s="33">
        <f t="shared" si="0"/>
        <v>2458874</v>
      </c>
    </row>
    <row r="7" spans="1:11" ht="34.9" customHeight="1">
      <c r="A7" s="34" t="s">
        <v>11</v>
      </c>
      <c r="B7" s="31">
        <f>102451-6</f>
        <v>102445</v>
      </c>
      <c r="C7" s="31">
        <v>0</v>
      </c>
      <c r="D7" s="31">
        <v>0</v>
      </c>
      <c r="E7" s="31">
        <v>0</v>
      </c>
      <c r="F7" s="31">
        <v>0</v>
      </c>
      <c r="G7" s="31">
        <v>0</v>
      </c>
      <c r="H7" s="31">
        <v>0</v>
      </c>
      <c r="I7" s="31">
        <v>0</v>
      </c>
      <c r="J7" s="31">
        <v>0</v>
      </c>
      <c r="K7" s="35">
        <f t="shared" si="0"/>
        <v>102445</v>
      </c>
    </row>
    <row r="8" spans="1:11" ht="34.9" customHeight="1">
      <c r="A8" s="34" t="s">
        <v>12</v>
      </c>
      <c r="B8" s="31">
        <f>141189-35</f>
        <v>141154</v>
      </c>
      <c r="C8" s="31">
        <v>0</v>
      </c>
      <c r="D8" s="31">
        <v>3191</v>
      </c>
      <c r="E8" s="31">
        <v>0</v>
      </c>
      <c r="F8" s="31">
        <v>0</v>
      </c>
      <c r="G8" s="31">
        <v>0</v>
      </c>
      <c r="H8" s="31">
        <v>0</v>
      </c>
      <c r="I8" s="31">
        <v>0</v>
      </c>
      <c r="J8" s="31">
        <v>0</v>
      </c>
      <c r="K8" s="35">
        <f t="shared" si="0"/>
        <v>144345</v>
      </c>
    </row>
    <row r="9" spans="1:11" ht="34.9" customHeight="1">
      <c r="A9" s="34" t="s">
        <v>13</v>
      </c>
      <c r="B9" s="31">
        <f>120352-29</f>
        <v>120323</v>
      </c>
      <c r="C9" s="31">
        <v>0</v>
      </c>
      <c r="D9" s="31">
        <v>1500</v>
      </c>
      <c r="E9" s="31">
        <v>0</v>
      </c>
      <c r="F9" s="31">
        <v>0</v>
      </c>
      <c r="G9" s="31">
        <v>0</v>
      </c>
      <c r="H9" s="31">
        <v>0</v>
      </c>
      <c r="I9" s="31">
        <v>0</v>
      </c>
      <c r="J9" s="31">
        <v>0</v>
      </c>
      <c r="K9" s="35">
        <f t="shared" si="0"/>
        <v>121823</v>
      </c>
    </row>
    <row r="10" spans="1:11" ht="34.9" customHeight="1">
      <c r="A10" s="34" t="s">
        <v>14</v>
      </c>
      <c r="B10" s="31">
        <f>80164-23</f>
        <v>80141</v>
      </c>
      <c r="C10" s="31">
        <v>0</v>
      </c>
      <c r="D10" s="31">
        <v>1299</v>
      </c>
      <c r="E10" s="31">
        <v>0</v>
      </c>
      <c r="F10" s="31">
        <v>0</v>
      </c>
      <c r="G10" s="31">
        <v>0</v>
      </c>
      <c r="H10" s="31">
        <v>0</v>
      </c>
      <c r="I10" s="31">
        <v>0</v>
      </c>
      <c r="J10" s="31">
        <v>0</v>
      </c>
      <c r="K10" s="35">
        <f t="shared" si="0"/>
        <v>81440</v>
      </c>
    </row>
    <row r="11" spans="1:11" ht="34.9" customHeight="1">
      <c r="A11" s="34" t="s">
        <v>15</v>
      </c>
      <c r="B11" s="31">
        <f>115781-5</f>
        <v>115776</v>
      </c>
      <c r="C11" s="31">
        <v>0</v>
      </c>
      <c r="D11" s="31">
        <v>2217</v>
      </c>
      <c r="E11" s="31">
        <v>0</v>
      </c>
      <c r="F11" s="31">
        <v>0</v>
      </c>
      <c r="G11" s="31">
        <v>0</v>
      </c>
      <c r="H11" s="31">
        <v>0</v>
      </c>
      <c r="I11" s="31">
        <v>0</v>
      </c>
      <c r="J11" s="31">
        <v>0</v>
      </c>
      <c r="K11" s="35">
        <f t="shared" si="0"/>
        <v>117993</v>
      </c>
    </row>
    <row r="12" spans="1:11" ht="34.9" customHeight="1">
      <c r="A12" s="34" t="s">
        <v>16</v>
      </c>
      <c r="B12" s="31">
        <v>195854</v>
      </c>
      <c r="C12" s="31">
        <v>0</v>
      </c>
      <c r="D12" s="31">
        <v>4691</v>
      </c>
      <c r="E12" s="31">
        <v>0</v>
      </c>
      <c r="F12" s="31">
        <v>0</v>
      </c>
      <c r="G12" s="31">
        <v>0</v>
      </c>
      <c r="H12" s="31">
        <v>0</v>
      </c>
      <c r="I12" s="31">
        <v>0</v>
      </c>
      <c r="J12" s="31">
        <v>0</v>
      </c>
      <c r="K12" s="35">
        <f t="shared" si="0"/>
        <v>200545</v>
      </c>
    </row>
    <row r="13" spans="1:11" ht="34.9" customHeight="1">
      <c r="A13" s="34" t="s">
        <v>17</v>
      </c>
      <c r="B13" s="31">
        <f>86895-60</f>
        <v>86835</v>
      </c>
      <c r="C13" s="31">
        <v>0</v>
      </c>
      <c r="D13" s="31">
        <f>4377-9</f>
        <v>4368</v>
      </c>
      <c r="E13" s="31">
        <v>0</v>
      </c>
      <c r="F13" s="31">
        <v>0</v>
      </c>
      <c r="G13" s="31">
        <v>0</v>
      </c>
      <c r="H13" s="31">
        <v>0</v>
      </c>
      <c r="I13" s="31">
        <v>0</v>
      </c>
      <c r="J13" s="31">
        <v>0</v>
      </c>
      <c r="K13" s="35">
        <f t="shared" si="0"/>
        <v>91203</v>
      </c>
    </row>
    <row r="14" spans="1:11" ht="34.9" customHeight="1">
      <c r="A14" s="34" t="s">
        <v>18</v>
      </c>
      <c r="B14" s="32">
        <v>138329</v>
      </c>
      <c r="C14" s="32">
        <v>0</v>
      </c>
      <c r="D14" s="32">
        <v>16354</v>
      </c>
      <c r="E14" s="32">
        <v>0</v>
      </c>
      <c r="F14" s="31">
        <v>0</v>
      </c>
      <c r="G14" s="31">
        <v>0</v>
      </c>
      <c r="H14" s="31">
        <v>0</v>
      </c>
      <c r="I14" s="31">
        <v>0</v>
      </c>
      <c r="J14" s="32">
        <v>0</v>
      </c>
      <c r="K14" s="33">
        <f t="shared" si="0"/>
        <v>154683</v>
      </c>
    </row>
    <row r="15" spans="1:11" ht="34.9" customHeight="1">
      <c r="A15" s="30" t="s">
        <v>19</v>
      </c>
      <c r="B15" s="31">
        <f>216401-3</f>
        <v>216398</v>
      </c>
      <c r="C15" s="31">
        <v>0</v>
      </c>
      <c r="D15" s="32">
        <v>4573</v>
      </c>
      <c r="E15" s="31">
        <v>0</v>
      </c>
      <c r="F15" s="31">
        <v>0</v>
      </c>
      <c r="G15" s="31">
        <v>0</v>
      </c>
      <c r="H15" s="31">
        <v>0</v>
      </c>
      <c r="I15" s="31">
        <v>0</v>
      </c>
      <c r="J15" s="31">
        <v>0</v>
      </c>
      <c r="K15" s="33">
        <f t="shared" si="0"/>
        <v>220971</v>
      </c>
    </row>
    <row r="16" spans="1:11" ht="34.9" customHeight="1">
      <c r="A16" s="34" t="s">
        <v>40</v>
      </c>
      <c r="B16" s="31">
        <f>176396-10</f>
        <v>176386</v>
      </c>
      <c r="C16" s="31">
        <v>0</v>
      </c>
      <c r="D16" s="31">
        <v>7820</v>
      </c>
      <c r="E16" s="31">
        <v>0</v>
      </c>
      <c r="F16" s="31">
        <v>0</v>
      </c>
      <c r="G16" s="31">
        <v>0</v>
      </c>
      <c r="H16" s="31">
        <v>0</v>
      </c>
      <c r="I16" s="31">
        <v>0</v>
      </c>
      <c r="J16" s="31">
        <v>0</v>
      </c>
      <c r="K16" s="35">
        <f t="shared" si="0"/>
        <v>184206</v>
      </c>
    </row>
    <row r="17" spans="1:11" ht="34.9" customHeight="1">
      <c r="A17" s="34" t="s">
        <v>41</v>
      </c>
      <c r="B17" s="31">
        <v>87395</v>
      </c>
      <c r="C17" s="31">
        <v>0</v>
      </c>
      <c r="D17" s="31">
        <v>2785</v>
      </c>
      <c r="E17" s="31">
        <v>0</v>
      </c>
      <c r="F17" s="31">
        <v>0</v>
      </c>
      <c r="G17" s="31">
        <v>0</v>
      </c>
      <c r="H17" s="31">
        <v>0</v>
      </c>
      <c r="I17" s="31">
        <v>0</v>
      </c>
      <c r="J17" s="31">
        <v>0</v>
      </c>
      <c r="K17" s="35">
        <f t="shared" si="0"/>
        <v>90180</v>
      </c>
    </row>
    <row r="18" spans="1:11" ht="34.9" customHeight="1">
      <c r="A18" s="34" t="s">
        <v>42</v>
      </c>
      <c r="B18" s="31">
        <f>97373-19</f>
        <v>97354</v>
      </c>
      <c r="C18" s="31">
        <v>1797</v>
      </c>
      <c r="D18" s="31">
        <v>835</v>
      </c>
      <c r="E18" s="31">
        <v>0</v>
      </c>
      <c r="F18" s="31">
        <v>0</v>
      </c>
      <c r="G18" s="31">
        <v>0</v>
      </c>
      <c r="H18" s="31">
        <v>0</v>
      </c>
      <c r="I18" s="31">
        <v>0</v>
      </c>
      <c r="J18" s="31">
        <v>0</v>
      </c>
      <c r="K18" s="35">
        <f t="shared" si="0"/>
        <v>99986</v>
      </c>
    </row>
    <row r="19" spans="1:11" ht="34.9" customHeight="1">
      <c r="A19" s="34" t="s">
        <v>23</v>
      </c>
      <c r="B19" s="31">
        <v>82816</v>
      </c>
      <c r="C19" s="31">
        <v>1608</v>
      </c>
      <c r="D19" s="31">
        <v>35300</v>
      </c>
      <c r="E19" s="31">
        <v>37772</v>
      </c>
      <c r="F19" s="31">
        <v>0</v>
      </c>
      <c r="G19" s="31">
        <v>0</v>
      </c>
      <c r="H19" s="31">
        <v>0</v>
      </c>
      <c r="I19" s="31">
        <v>0</v>
      </c>
      <c r="J19" s="31">
        <v>0</v>
      </c>
      <c r="K19" s="35">
        <f t="shared" si="0"/>
        <v>157496</v>
      </c>
    </row>
    <row r="20" spans="1:11" ht="34.9" customHeight="1" thickBot="1">
      <c r="A20" s="36" t="s">
        <v>43</v>
      </c>
      <c r="B20" s="37">
        <f>SUM(B5:B19)</f>
        <v>1641206</v>
      </c>
      <c r="C20" s="37">
        <f t="shared" ref="C20:K20" si="1">SUM(C5:C19)</f>
        <v>3405</v>
      </c>
      <c r="D20" s="37">
        <f t="shared" si="1"/>
        <v>1342822</v>
      </c>
      <c r="E20" s="37">
        <f t="shared" si="1"/>
        <v>37772</v>
      </c>
      <c r="F20" s="37">
        <f t="shared" si="1"/>
        <v>185000</v>
      </c>
      <c r="G20" s="37">
        <f t="shared" si="1"/>
        <v>21484</v>
      </c>
      <c r="H20" s="37">
        <f t="shared" si="1"/>
        <v>193516</v>
      </c>
      <c r="I20" s="37">
        <f t="shared" si="1"/>
        <v>1199000</v>
      </c>
      <c r="J20" s="37">
        <f t="shared" si="1"/>
        <v>1985</v>
      </c>
      <c r="K20" s="38">
        <f t="shared" si="1"/>
        <v>4626190</v>
      </c>
    </row>
  </sheetData>
  <mergeCells count="4">
    <mergeCell ref="A1:K1"/>
    <mergeCell ref="A2:K2"/>
    <mergeCell ref="A3:A4"/>
    <mergeCell ref="B3:K3"/>
  </mergeCells>
  <phoneticPr fontId="4" type="noConversion"/>
  <printOptions horizontalCentered="1"/>
  <pageMargins left="0.39370078740157483" right="0.39370078740157483" top="0.74803149606299213" bottom="0.74803149606299213" header="0.31496062992125984" footer="0.31496062992125984"/>
  <pageSetup paperSize="9" scale="89" firstPageNumber="41" orientation="portrait" useFirstPageNumber="1"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7"/>
  <sheetViews>
    <sheetView view="pageBreakPreview" zoomScaleNormal="75" zoomScaleSheetLayoutView="100" workbookViewId="0">
      <pane xSplit="1" ySplit="3" topLeftCell="B4" activePane="bottomRight" state="frozen"/>
      <selection activeCell="K4" sqref="K4"/>
      <selection pane="topRight" activeCell="K4" sqref="K4"/>
      <selection pane="bottomLeft" activeCell="K4" sqref="K4"/>
      <selection pane="bottomRight" activeCell="G4" sqref="G4"/>
    </sheetView>
  </sheetViews>
  <sheetFormatPr defaultColWidth="9" defaultRowHeight="19.5"/>
  <cols>
    <col min="1" max="1" width="22.625" style="40" customWidth="1"/>
    <col min="2" max="9" width="8.375" style="40" customWidth="1"/>
    <col min="10" max="10" width="4.125" style="40" customWidth="1"/>
    <col min="11" max="16384" width="9" style="40"/>
  </cols>
  <sheetData>
    <row r="1" spans="1:9" ht="39.950000000000003" customHeight="1">
      <c r="A1" s="39" t="s">
        <v>44</v>
      </c>
      <c r="B1" s="39"/>
      <c r="C1" s="39"/>
      <c r="D1" s="39"/>
      <c r="E1" s="39"/>
      <c r="F1" s="39"/>
      <c r="G1" s="39"/>
      <c r="H1" s="39"/>
      <c r="I1" s="39"/>
    </row>
    <row r="2" spans="1:9" ht="20.100000000000001" customHeight="1" thickBot="1">
      <c r="A2" s="41" t="s">
        <v>45</v>
      </c>
      <c r="B2" s="41"/>
      <c r="C2" s="41"/>
      <c r="D2" s="41"/>
      <c r="E2" s="41"/>
      <c r="F2" s="41"/>
      <c r="G2" s="41"/>
      <c r="H2" s="41"/>
      <c r="I2" s="41"/>
    </row>
    <row r="3" spans="1:9" ht="54.6" customHeight="1">
      <c r="A3" s="42" t="s">
        <v>46</v>
      </c>
      <c r="B3" s="43" t="s">
        <v>47</v>
      </c>
      <c r="C3" s="43" t="s">
        <v>48</v>
      </c>
      <c r="D3" s="43" t="s">
        <v>49</v>
      </c>
      <c r="E3" s="43" t="s">
        <v>50</v>
      </c>
      <c r="F3" s="43" t="s">
        <v>51</v>
      </c>
      <c r="G3" s="43" t="s">
        <v>52</v>
      </c>
      <c r="H3" s="43" t="s">
        <v>53</v>
      </c>
      <c r="I3" s="44" t="s">
        <v>54</v>
      </c>
    </row>
    <row r="4" spans="1:9" ht="37.9" customHeight="1">
      <c r="A4" s="45" t="s">
        <v>11</v>
      </c>
      <c r="B4" s="46">
        <v>24</v>
      </c>
      <c r="C4" s="47">
        <v>0</v>
      </c>
      <c r="D4" s="47">
        <v>2</v>
      </c>
      <c r="E4" s="47">
        <v>15</v>
      </c>
      <c r="F4" s="47">
        <v>2</v>
      </c>
      <c r="G4" s="47">
        <v>1</v>
      </c>
      <c r="H4" s="47">
        <v>2</v>
      </c>
      <c r="I4" s="48">
        <f t="shared" ref="I4:I16" si="0">SUM(B4:H4)</f>
        <v>46</v>
      </c>
    </row>
    <row r="5" spans="1:9" ht="37.9" customHeight="1">
      <c r="A5" s="45" t="s">
        <v>12</v>
      </c>
      <c r="B5" s="46">
        <v>24</v>
      </c>
      <c r="C5" s="47">
        <v>0</v>
      </c>
      <c r="D5" s="47">
        <v>2</v>
      </c>
      <c r="E5" s="47">
        <v>25</v>
      </c>
      <c r="F5" s="47">
        <v>2</v>
      </c>
      <c r="G5" s="47">
        <v>0</v>
      </c>
      <c r="H5" s="47">
        <v>0</v>
      </c>
      <c r="I5" s="48">
        <f t="shared" si="0"/>
        <v>53</v>
      </c>
    </row>
    <row r="6" spans="1:9" ht="37.9" customHeight="1">
      <c r="A6" s="45" t="s">
        <v>13</v>
      </c>
      <c r="B6" s="46">
        <v>38</v>
      </c>
      <c r="C6" s="47">
        <v>0</v>
      </c>
      <c r="D6" s="47">
        <v>2</v>
      </c>
      <c r="E6" s="47">
        <v>21</v>
      </c>
      <c r="F6" s="47">
        <v>3</v>
      </c>
      <c r="G6" s="47">
        <v>0</v>
      </c>
      <c r="H6" s="47">
        <v>0</v>
      </c>
      <c r="I6" s="48">
        <f t="shared" si="0"/>
        <v>64</v>
      </c>
    </row>
    <row r="7" spans="1:9" ht="37.9" customHeight="1">
      <c r="A7" s="45" t="s">
        <v>14</v>
      </c>
      <c r="B7" s="46">
        <v>20</v>
      </c>
      <c r="C7" s="47">
        <v>0</v>
      </c>
      <c r="D7" s="47">
        <v>2</v>
      </c>
      <c r="E7" s="47">
        <v>7</v>
      </c>
      <c r="F7" s="47">
        <v>1</v>
      </c>
      <c r="G7" s="47">
        <v>0</v>
      </c>
      <c r="H7" s="47">
        <v>0</v>
      </c>
      <c r="I7" s="48">
        <f t="shared" si="0"/>
        <v>30</v>
      </c>
    </row>
    <row r="8" spans="1:9" ht="37.9" customHeight="1">
      <c r="A8" s="45" t="s">
        <v>15</v>
      </c>
      <c r="B8" s="46">
        <v>26</v>
      </c>
      <c r="C8" s="47">
        <v>4</v>
      </c>
      <c r="D8" s="47">
        <v>1</v>
      </c>
      <c r="E8" s="47">
        <v>17</v>
      </c>
      <c r="F8" s="47">
        <v>3</v>
      </c>
      <c r="G8" s="47">
        <v>1</v>
      </c>
      <c r="H8" s="47">
        <v>2</v>
      </c>
      <c r="I8" s="48">
        <f t="shared" si="0"/>
        <v>54</v>
      </c>
    </row>
    <row r="9" spans="1:9" ht="37.9" customHeight="1">
      <c r="A9" s="45" t="s">
        <v>16</v>
      </c>
      <c r="B9" s="46">
        <v>58</v>
      </c>
      <c r="C9" s="47">
        <v>0</v>
      </c>
      <c r="D9" s="47">
        <v>4</v>
      </c>
      <c r="E9" s="47">
        <v>72</v>
      </c>
      <c r="F9" s="47">
        <v>3</v>
      </c>
      <c r="G9" s="47">
        <v>0</v>
      </c>
      <c r="H9" s="47">
        <v>0</v>
      </c>
      <c r="I9" s="48">
        <f t="shared" si="0"/>
        <v>137</v>
      </c>
    </row>
    <row r="10" spans="1:9" ht="37.9" customHeight="1">
      <c r="A10" s="45" t="s">
        <v>17</v>
      </c>
      <c r="B10" s="46">
        <v>25</v>
      </c>
      <c r="C10" s="47">
        <v>0</v>
      </c>
      <c r="D10" s="47">
        <v>2</v>
      </c>
      <c r="E10" s="47">
        <v>7</v>
      </c>
      <c r="F10" s="47">
        <v>2</v>
      </c>
      <c r="G10" s="47">
        <v>7</v>
      </c>
      <c r="H10" s="47">
        <v>0</v>
      </c>
      <c r="I10" s="48">
        <f t="shared" si="0"/>
        <v>43</v>
      </c>
    </row>
    <row r="11" spans="1:9" ht="37.9" customHeight="1">
      <c r="A11" s="45" t="s">
        <v>18</v>
      </c>
      <c r="B11" s="46">
        <v>50</v>
      </c>
      <c r="C11" s="47">
        <v>0</v>
      </c>
      <c r="D11" s="47">
        <v>3</v>
      </c>
      <c r="E11" s="47">
        <v>27</v>
      </c>
      <c r="F11" s="47">
        <v>2</v>
      </c>
      <c r="G11" s="47">
        <v>10</v>
      </c>
      <c r="H11" s="47">
        <v>2</v>
      </c>
      <c r="I11" s="48">
        <f t="shared" si="0"/>
        <v>94</v>
      </c>
    </row>
    <row r="12" spans="1:9" ht="37.9" customHeight="1">
      <c r="A12" s="45" t="s">
        <v>19</v>
      </c>
      <c r="B12" s="46">
        <v>71</v>
      </c>
      <c r="C12" s="47">
        <v>0</v>
      </c>
      <c r="D12" s="46">
        <v>4</v>
      </c>
      <c r="E12" s="46">
        <v>56</v>
      </c>
      <c r="F12" s="46">
        <v>4</v>
      </c>
      <c r="G12" s="46">
        <v>15</v>
      </c>
      <c r="H12" s="47">
        <v>0</v>
      </c>
      <c r="I12" s="49">
        <f t="shared" si="0"/>
        <v>150</v>
      </c>
    </row>
    <row r="13" spans="1:9" ht="37.9" customHeight="1">
      <c r="A13" s="45" t="s">
        <v>20</v>
      </c>
      <c r="B13" s="46">
        <v>66</v>
      </c>
      <c r="C13" s="46">
        <v>0</v>
      </c>
      <c r="D13" s="46">
        <v>4</v>
      </c>
      <c r="E13" s="46">
        <v>36</v>
      </c>
      <c r="F13" s="46">
        <v>4</v>
      </c>
      <c r="G13" s="46">
        <v>12</v>
      </c>
      <c r="H13" s="46">
        <v>1</v>
      </c>
      <c r="I13" s="49">
        <f t="shared" si="0"/>
        <v>123</v>
      </c>
    </row>
    <row r="14" spans="1:9" ht="37.9" customHeight="1">
      <c r="A14" s="45" t="s">
        <v>21</v>
      </c>
      <c r="B14" s="46">
        <v>41</v>
      </c>
      <c r="C14" s="47">
        <v>0</v>
      </c>
      <c r="D14" s="46">
        <v>4</v>
      </c>
      <c r="E14" s="46">
        <v>5</v>
      </c>
      <c r="F14" s="46">
        <v>2</v>
      </c>
      <c r="G14" s="46">
        <v>2</v>
      </c>
      <c r="H14" s="47">
        <v>0</v>
      </c>
      <c r="I14" s="49">
        <f t="shared" si="0"/>
        <v>54</v>
      </c>
    </row>
    <row r="15" spans="1:9" ht="37.9" customHeight="1">
      <c r="A15" s="45" t="s">
        <v>22</v>
      </c>
      <c r="B15" s="46">
        <v>42</v>
      </c>
      <c r="C15" s="46">
        <v>0</v>
      </c>
      <c r="D15" s="46">
        <v>5</v>
      </c>
      <c r="E15" s="46">
        <v>3</v>
      </c>
      <c r="F15" s="46">
        <v>2</v>
      </c>
      <c r="G15" s="46">
        <v>2</v>
      </c>
      <c r="H15" s="46">
        <v>2</v>
      </c>
      <c r="I15" s="49">
        <f t="shared" si="0"/>
        <v>56</v>
      </c>
    </row>
    <row r="16" spans="1:9" ht="37.9" customHeight="1">
      <c r="A16" s="45" t="s">
        <v>23</v>
      </c>
      <c r="B16" s="46">
        <v>43</v>
      </c>
      <c r="C16" s="47">
        <v>0</v>
      </c>
      <c r="D16" s="46">
        <v>3</v>
      </c>
      <c r="E16" s="46">
        <v>2</v>
      </c>
      <c r="F16" s="46">
        <v>3</v>
      </c>
      <c r="G16" s="46">
        <v>2</v>
      </c>
      <c r="H16" s="46">
        <v>2</v>
      </c>
      <c r="I16" s="49">
        <f t="shared" si="0"/>
        <v>55</v>
      </c>
    </row>
    <row r="17" spans="1:9" ht="37.9" customHeight="1" thickBot="1">
      <c r="A17" s="50" t="s">
        <v>43</v>
      </c>
      <c r="B17" s="51">
        <f t="shared" ref="B17:I17" si="1">SUM(B4:B16)</f>
        <v>528</v>
      </c>
      <c r="C17" s="52">
        <f t="shared" si="1"/>
        <v>4</v>
      </c>
      <c r="D17" s="52">
        <f t="shared" si="1"/>
        <v>38</v>
      </c>
      <c r="E17" s="52">
        <f t="shared" si="1"/>
        <v>293</v>
      </c>
      <c r="F17" s="52">
        <f t="shared" si="1"/>
        <v>33</v>
      </c>
      <c r="G17" s="52">
        <f t="shared" si="1"/>
        <v>52</v>
      </c>
      <c r="H17" s="52">
        <f t="shared" si="1"/>
        <v>11</v>
      </c>
      <c r="I17" s="53">
        <f t="shared" si="1"/>
        <v>959</v>
      </c>
    </row>
  </sheetData>
  <mergeCells count="2">
    <mergeCell ref="A1:I1"/>
    <mergeCell ref="A2:I2"/>
  </mergeCells>
  <phoneticPr fontId="4" type="noConversion"/>
  <printOptions horizontalCentered="1"/>
  <pageMargins left="0.55118110236220474" right="0.55118110236220474" top="0.59055118110236227" bottom="0.59055118110236227" header="0.31496062992125984" footer="0.31496062992125984"/>
  <pageSetup paperSize="9" firstPageNumber="44" orientation="portrait" useFirstPageNumber="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1"/>
  <sheetViews>
    <sheetView workbookViewId="0">
      <selection activeCell="F6" sqref="F6"/>
    </sheetView>
  </sheetViews>
  <sheetFormatPr defaultRowHeight="16.5"/>
  <cols>
    <col min="1" max="16384" width="9" style="67"/>
  </cols>
  <sheetData>
    <row r="1" spans="1:10">
      <c r="A1" s="66" t="s">
        <v>55</v>
      </c>
      <c r="B1" s="66"/>
      <c r="C1" s="66"/>
      <c r="D1" s="66"/>
      <c r="E1" s="66"/>
      <c r="F1" s="66"/>
      <c r="G1" s="66"/>
      <c r="H1" s="66"/>
      <c r="I1" s="66"/>
      <c r="J1" s="66"/>
    </row>
    <row r="2" spans="1:10">
      <c r="A2" s="66" t="s">
        <v>56</v>
      </c>
      <c r="B2" s="66"/>
      <c r="C2" s="66"/>
      <c r="D2" s="66"/>
      <c r="E2" s="66"/>
      <c r="F2" s="66"/>
      <c r="G2" s="66"/>
      <c r="H2" s="66"/>
      <c r="I2" s="66"/>
      <c r="J2" s="66"/>
    </row>
    <row r="3" spans="1:10">
      <c r="A3" s="68" t="s">
        <v>95</v>
      </c>
      <c r="B3" s="68"/>
      <c r="C3" s="68"/>
      <c r="D3" s="68"/>
      <c r="E3" s="68"/>
      <c r="F3" s="68"/>
      <c r="G3" s="68"/>
      <c r="H3" s="68"/>
      <c r="I3" s="68"/>
      <c r="J3" s="68"/>
    </row>
    <row r="4" spans="1:10">
      <c r="A4" s="66" t="s">
        <v>58</v>
      </c>
      <c r="B4" s="66"/>
      <c r="C4" s="66"/>
      <c r="D4" s="66"/>
      <c r="E4" s="66"/>
      <c r="F4" s="66"/>
      <c r="G4" s="66"/>
      <c r="H4" s="66"/>
      <c r="I4" s="66"/>
      <c r="J4" s="66"/>
    </row>
    <row r="5" spans="1:10">
      <c r="A5" s="69" t="s">
        <v>96</v>
      </c>
      <c r="B5" s="70"/>
      <c r="C5" s="70"/>
      <c r="D5" s="70"/>
      <c r="E5" s="70"/>
      <c r="F5" s="70"/>
      <c r="G5" s="70"/>
      <c r="H5" s="70"/>
      <c r="I5" s="70"/>
      <c r="J5" s="71"/>
    </row>
    <row r="6" spans="1:10">
      <c r="A6" s="72" t="s">
        <v>97</v>
      </c>
      <c r="B6" s="73"/>
      <c r="C6" s="73"/>
      <c r="D6" s="73"/>
      <c r="E6" s="73"/>
      <c r="F6" s="73"/>
      <c r="G6" s="73"/>
      <c r="H6" s="73"/>
      <c r="I6" s="73"/>
      <c r="J6" s="74"/>
    </row>
    <row r="7" spans="1:10">
      <c r="A7" s="72" t="s">
        <v>98</v>
      </c>
      <c r="B7" s="73"/>
      <c r="C7" s="73"/>
      <c r="D7" s="73"/>
      <c r="E7" s="73"/>
      <c r="F7" s="73"/>
      <c r="G7" s="73"/>
      <c r="H7" s="73"/>
      <c r="I7" s="73"/>
      <c r="J7" s="74"/>
    </row>
    <row r="8" spans="1:10">
      <c r="A8" s="72" t="s">
        <v>99</v>
      </c>
      <c r="B8" s="73"/>
      <c r="C8" s="73"/>
      <c r="D8" s="73"/>
      <c r="E8" s="73"/>
      <c r="F8" s="73"/>
      <c r="G8" s="73"/>
      <c r="H8" s="73"/>
      <c r="I8" s="73"/>
      <c r="J8" s="74"/>
    </row>
    <row r="9" spans="1:10">
      <c r="A9" s="72" t="s">
        <v>100</v>
      </c>
      <c r="B9" s="73"/>
      <c r="C9" s="73"/>
      <c r="D9" s="73"/>
      <c r="E9" s="73"/>
      <c r="F9" s="73"/>
      <c r="G9" s="73"/>
      <c r="H9" s="73"/>
      <c r="I9" s="73"/>
      <c r="J9" s="74"/>
    </row>
    <row r="10" spans="1:10">
      <c r="A10" s="72" t="s">
        <v>101</v>
      </c>
      <c r="B10" s="73"/>
      <c r="C10" s="73"/>
      <c r="D10" s="73"/>
      <c r="E10" s="73"/>
      <c r="F10" s="73"/>
      <c r="G10" s="73"/>
      <c r="H10" s="73"/>
      <c r="I10" s="73"/>
      <c r="J10" s="74"/>
    </row>
    <row r="11" spans="1:10">
      <c r="A11" s="72" t="s">
        <v>102</v>
      </c>
      <c r="B11" s="73"/>
      <c r="C11" s="73"/>
      <c r="D11" s="73"/>
      <c r="E11" s="73"/>
      <c r="F11" s="73"/>
      <c r="G11" s="73"/>
      <c r="H11" s="73"/>
      <c r="I11" s="73"/>
      <c r="J11" s="74"/>
    </row>
    <row r="12" spans="1:10">
      <c r="A12" s="72" t="s">
        <v>103</v>
      </c>
      <c r="B12" s="73"/>
      <c r="C12" s="73"/>
      <c r="D12" s="73"/>
      <c r="E12" s="73"/>
      <c r="F12" s="73"/>
      <c r="G12" s="73"/>
      <c r="H12" s="73"/>
      <c r="I12" s="73"/>
      <c r="J12" s="74"/>
    </row>
    <row r="13" spans="1:10">
      <c r="A13" s="72" t="s">
        <v>104</v>
      </c>
      <c r="B13" s="73"/>
      <c r="C13" s="73"/>
      <c r="D13" s="73"/>
      <c r="E13" s="73"/>
      <c r="F13" s="73"/>
      <c r="G13" s="73"/>
      <c r="H13" s="73"/>
      <c r="I13" s="73"/>
      <c r="J13" s="74"/>
    </row>
    <row r="14" spans="1:10">
      <c r="A14" s="72" t="s">
        <v>105</v>
      </c>
      <c r="B14" s="73"/>
      <c r="C14" s="73"/>
      <c r="D14" s="73"/>
      <c r="E14" s="73"/>
      <c r="F14" s="73"/>
      <c r="G14" s="73"/>
      <c r="H14" s="73"/>
      <c r="I14" s="73"/>
      <c r="J14" s="74"/>
    </row>
    <row r="15" spans="1:10">
      <c r="A15" s="72" t="s">
        <v>106</v>
      </c>
      <c r="B15" s="73"/>
      <c r="C15" s="73"/>
      <c r="D15" s="73"/>
      <c r="E15" s="73"/>
      <c r="F15" s="73"/>
      <c r="G15" s="73"/>
      <c r="H15" s="73"/>
      <c r="I15" s="73"/>
      <c r="J15" s="74"/>
    </row>
    <row r="16" spans="1:10">
      <c r="A16" s="72" t="s">
        <v>107</v>
      </c>
      <c r="B16" s="73"/>
      <c r="C16" s="73"/>
      <c r="D16" s="73"/>
      <c r="E16" s="73"/>
      <c r="F16" s="73"/>
      <c r="G16" s="73"/>
      <c r="H16" s="73"/>
      <c r="I16" s="73"/>
      <c r="J16" s="74"/>
    </row>
    <row r="17" spans="1:10">
      <c r="A17" s="72" t="s">
        <v>108</v>
      </c>
      <c r="B17" s="73"/>
      <c r="C17" s="73"/>
      <c r="D17" s="73"/>
      <c r="E17" s="73"/>
      <c r="F17" s="73"/>
      <c r="G17" s="73"/>
      <c r="H17" s="73"/>
      <c r="I17" s="73"/>
      <c r="J17" s="74"/>
    </row>
    <row r="18" spans="1:10">
      <c r="A18" s="72" t="s">
        <v>109</v>
      </c>
      <c r="B18" s="73"/>
      <c r="C18" s="73"/>
      <c r="D18" s="73"/>
      <c r="E18" s="73"/>
      <c r="F18" s="73"/>
      <c r="G18" s="73"/>
      <c r="H18" s="73"/>
      <c r="I18" s="73"/>
      <c r="J18" s="74"/>
    </row>
    <row r="19" spans="1:10">
      <c r="A19" s="72" t="s">
        <v>110</v>
      </c>
      <c r="B19" s="73"/>
      <c r="C19" s="73"/>
      <c r="D19" s="73"/>
      <c r="E19" s="73"/>
      <c r="F19" s="73"/>
      <c r="G19" s="73"/>
      <c r="H19" s="73"/>
      <c r="I19" s="73"/>
      <c r="J19" s="74"/>
    </row>
    <row r="20" spans="1:10">
      <c r="A20" s="72" t="s">
        <v>111</v>
      </c>
      <c r="B20" s="73"/>
      <c r="C20" s="73"/>
      <c r="D20" s="73"/>
      <c r="E20" s="73"/>
      <c r="F20" s="73"/>
      <c r="G20" s="73"/>
      <c r="H20" s="73"/>
      <c r="I20" s="73"/>
      <c r="J20" s="74"/>
    </row>
    <row r="21" spans="1:10">
      <c r="A21" s="72" t="s">
        <v>112</v>
      </c>
      <c r="B21" s="73"/>
      <c r="C21" s="73"/>
      <c r="D21" s="73"/>
      <c r="E21" s="73"/>
      <c r="F21" s="73"/>
      <c r="G21" s="73"/>
      <c r="H21" s="73"/>
      <c r="I21" s="73"/>
      <c r="J21" s="74"/>
    </row>
    <row r="22" spans="1:10">
      <c r="A22" s="72" t="s">
        <v>113</v>
      </c>
      <c r="B22" s="73"/>
      <c r="C22" s="73"/>
      <c r="D22" s="73"/>
      <c r="E22" s="73"/>
      <c r="F22" s="73"/>
      <c r="G22" s="73"/>
      <c r="H22" s="73"/>
      <c r="I22" s="73"/>
      <c r="J22" s="74"/>
    </row>
    <row r="23" spans="1:10">
      <c r="A23" s="72" t="s">
        <v>114</v>
      </c>
      <c r="B23" s="73"/>
      <c r="C23" s="73"/>
      <c r="D23" s="73"/>
      <c r="E23" s="73"/>
      <c r="F23" s="73"/>
      <c r="G23" s="73"/>
      <c r="H23" s="73"/>
      <c r="I23" s="73"/>
      <c r="J23" s="74"/>
    </row>
    <row r="24" spans="1:10">
      <c r="A24" s="72" t="s">
        <v>115</v>
      </c>
      <c r="B24" s="73"/>
      <c r="C24" s="73"/>
      <c r="D24" s="73"/>
      <c r="E24" s="73"/>
      <c r="F24" s="73"/>
      <c r="G24" s="73"/>
      <c r="H24" s="73"/>
      <c r="I24" s="73"/>
      <c r="J24" s="74"/>
    </row>
    <row r="25" spans="1:10">
      <c r="A25" s="72" t="s">
        <v>116</v>
      </c>
      <c r="B25" s="73"/>
      <c r="C25" s="73"/>
      <c r="D25" s="73"/>
      <c r="E25" s="73"/>
      <c r="F25" s="73"/>
      <c r="G25" s="73"/>
      <c r="H25" s="73"/>
      <c r="I25" s="73"/>
      <c r="J25" s="74"/>
    </row>
    <row r="26" spans="1:10">
      <c r="A26" s="72" t="s">
        <v>117</v>
      </c>
      <c r="B26" s="73"/>
      <c r="C26" s="73"/>
      <c r="D26" s="73"/>
      <c r="E26" s="73"/>
      <c r="F26" s="73"/>
      <c r="G26" s="73"/>
      <c r="H26" s="73"/>
      <c r="I26" s="73"/>
      <c r="J26" s="74"/>
    </row>
    <row r="27" spans="1:10">
      <c r="A27" s="72" t="s">
        <v>118</v>
      </c>
      <c r="B27" s="73"/>
      <c r="C27" s="73"/>
      <c r="D27" s="73"/>
      <c r="E27" s="73"/>
      <c r="F27" s="73"/>
      <c r="G27" s="73"/>
      <c r="H27" s="73"/>
      <c r="I27" s="73"/>
      <c r="J27" s="74"/>
    </row>
    <row r="28" spans="1:10">
      <c r="A28" s="72" t="s">
        <v>119</v>
      </c>
      <c r="B28" s="73"/>
      <c r="C28" s="73"/>
      <c r="D28" s="73"/>
      <c r="E28" s="73"/>
      <c r="F28" s="73"/>
      <c r="G28" s="73"/>
      <c r="H28" s="73"/>
      <c r="I28" s="73"/>
      <c r="J28" s="74"/>
    </row>
    <row r="29" spans="1:10">
      <c r="A29" s="72" t="s">
        <v>120</v>
      </c>
      <c r="B29" s="73"/>
      <c r="C29" s="73"/>
      <c r="D29" s="73"/>
      <c r="E29" s="73"/>
      <c r="F29" s="73"/>
      <c r="G29" s="73"/>
      <c r="H29" s="73"/>
      <c r="I29" s="73"/>
      <c r="J29" s="74"/>
    </row>
    <row r="30" spans="1:10">
      <c r="A30" s="72" t="s">
        <v>121</v>
      </c>
      <c r="B30" s="73"/>
      <c r="C30" s="73"/>
      <c r="D30" s="73"/>
      <c r="E30" s="73"/>
      <c r="F30" s="73"/>
      <c r="G30" s="73"/>
      <c r="H30" s="73"/>
      <c r="I30" s="73"/>
      <c r="J30" s="74"/>
    </row>
    <row r="31" spans="1:10">
      <c r="A31" s="75" t="s">
        <v>122</v>
      </c>
      <c r="B31" s="76"/>
      <c r="C31" s="76"/>
      <c r="D31" s="76"/>
      <c r="E31" s="76"/>
      <c r="F31" s="76"/>
      <c r="G31" s="76"/>
      <c r="H31" s="76"/>
      <c r="I31" s="76"/>
      <c r="J31" s="77"/>
    </row>
  </sheetData>
  <mergeCells count="4">
    <mergeCell ref="A1:J1"/>
    <mergeCell ref="A2:J2"/>
    <mergeCell ref="A3:J3"/>
    <mergeCell ref="A4:J4"/>
  </mergeCells>
  <phoneticPr fontId="4"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6"/>
  <sheetViews>
    <sheetView zoomScaleNormal="100" workbookViewId="0">
      <selection activeCell="F6" sqref="F6"/>
    </sheetView>
  </sheetViews>
  <sheetFormatPr defaultRowHeight="16.5" customHeight="1"/>
  <cols>
    <col min="1" max="1" width="36.125" style="55" bestFit="1" customWidth="1"/>
    <col min="2" max="2" width="24.25" style="55" bestFit="1" customWidth="1"/>
    <col min="3" max="3" width="29.25" style="55" bestFit="1" customWidth="1"/>
    <col min="4" max="256" width="9" style="55"/>
    <col min="257" max="257" width="36.125" style="55" bestFit="1" customWidth="1"/>
    <col min="258" max="258" width="24.25" style="55" bestFit="1" customWidth="1"/>
    <col min="259" max="259" width="29.25" style="55" bestFit="1" customWidth="1"/>
    <col min="260" max="512" width="9" style="55"/>
    <col min="513" max="513" width="36.125" style="55" bestFit="1" customWidth="1"/>
    <col min="514" max="514" width="24.25" style="55" bestFit="1" customWidth="1"/>
    <col min="515" max="515" width="29.25" style="55" bestFit="1" customWidth="1"/>
    <col min="516" max="768" width="9" style="55"/>
    <col min="769" max="769" width="36.125" style="55" bestFit="1" customWidth="1"/>
    <col min="770" max="770" width="24.25" style="55" bestFit="1" customWidth="1"/>
    <col min="771" max="771" width="29.25" style="55" bestFit="1" customWidth="1"/>
    <col min="772" max="1024" width="9" style="55"/>
    <col min="1025" max="1025" width="36.125" style="55" bestFit="1" customWidth="1"/>
    <col min="1026" max="1026" width="24.25" style="55" bestFit="1" customWidth="1"/>
    <col min="1027" max="1027" width="29.25" style="55" bestFit="1" customWidth="1"/>
    <col min="1028" max="1280" width="9" style="55"/>
    <col min="1281" max="1281" width="36.125" style="55" bestFit="1" customWidth="1"/>
    <col min="1282" max="1282" width="24.25" style="55" bestFit="1" customWidth="1"/>
    <col min="1283" max="1283" width="29.25" style="55" bestFit="1" customWidth="1"/>
    <col min="1284" max="1536" width="9" style="55"/>
    <col min="1537" max="1537" width="36.125" style="55" bestFit="1" customWidth="1"/>
    <col min="1538" max="1538" width="24.25" style="55" bestFit="1" customWidth="1"/>
    <col min="1539" max="1539" width="29.25" style="55" bestFit="1" customWidth="1"/>
    <col min="1540" max="1792" width="9" style="55"/>
    <col min="1793" max="1793" width="36.125" style="55" bestFit="1" customWidth="1"/>
    <col min="1794" max="1794" width="24.25" style="55" bestFit="1" customWidth="1"/>
    <col min="1795" max="1795" width="29.25" style="55" bestFit="1" customWidth="1"/>
    <col min="1796" max="2048" width="9" style="55"/>
    <col min="2049" max="2049" width="36.125" style="55" bestFit="1" customWidth="1"/>
    <col min="2050" max="2050" width="24.25" style="55" bestFit="1" customWidth="1"/>
    <col min="2051" max="2051" width="29.25" style="55" bestFit="1" customWidth="1"/>
    <col min="2052" max="2304" width="9" style="55"/>
    <col min="2305" max="2305" width="36.125" style="55" bestFit="1" customWidth="1"/>
    <col min="2306" max="2306" width="24.25" style="55" bestFit="1" customWidth="1"/>
    <col min="2307" max="2307" width="29.25" style="55" bestFit="1" customWidth="1"/>
    <col min="2308" max="2560" width="9" style="55"/>
    <col min="2561" max="2561" width="36.125" style="55" bestFit="1" customWidth="1"/>
    <col min="2562" max="2562" width="24.25" style="55" bestFit="1" customWidth="1"/>
    <col min="2563" max="2563" width="29.25" style="55" bestFit="1" customWidth="1"/>
    <col min="2564" max="2816" width="9" style="55"/>
    <col min="2817" max="2817" width="36.125" style="55" bestFit="1" customWidth="1"/>
    <col min="2818" max="2818" width="24.25" style="55" bestFit="1" customWidth="1"/>
    <col min="2819" max="2819" width="29.25" style="55" bestFit="1" customWidth="1"/>
    <col min="2820" max="3072" width="9" style="55"/>
    <col min="3073" max="3073" width="36.125" style="55" bestFit="1" customWidth="1"/>
    <col min="3074" max="3074" width="24.25" style="55" bestFit="1" customWidth="1"/>
    <col min="3075" max="3075" width="29.25" style="55" bestFit="1" customWidth="1"/>
    <col min="3076" max="3328" width="9" style="55"/>
    <col min="3329" max="3329" width="36.125" style="55" bestFit="1" customWidth="1"/>
    <col min="3330" max="3330" width="24.25" style="55" bestFit="1" customWidth="1"/>
    <col min="3331" max="3331" width="29.25" style="55" bestFit="1" customWidth="1"/>
    <col min="3332" max="3584" width="9" style="55"/>
    <col min="3585" max="3585" width="36.125" style="55" bestFit="1" customWidth="1"/>
    <col min="3586" max="3586" width="24.25" style="55" bestFit="1" customWidth="1"/>
    <col min="3587" max="3587" width="29.25" style="55" bestFit="1" customWidth="1"/>
    <col min="3588" max="3840" width="9" style="55"/>
    <col min="3841" max="3841" width="36.125" style="55" bestFit="1" customWidth="1"/>
    <col min="3842" max="3842" width="24.25" style="55" bestFit="1" customWidth="1"/>
    <col min="3843" max="3843" width="29.25" style="55" bestFit="1" customWidth="1"/>
    <col min="3844" max="4096" width="9" style="55"/>
    <col min="4097" max="4097" width="36.125" style="55" bestFit="1" customWidth="1"/>
    <col min="4098" max="4098" width="24.25" style="55" bestFit="1" customWidth="1"/>
    <col min="4099" max="4099" width="29.25" style="55" bestFit="1" customWidth="1"/>
    <col min="4100" max="4352" width="9" style="55"/>
    <col min="4353" max="4353" width="36.125" style="55" bestFit="1" customWidth="1"/>
    <col min="4354" max="4354" width="24.25" style="55" bestFit="1" customWidth="1"/>
    <col min="4355" max="4355" width="29.25" style="55" bestFit="1" customWidth="1"/>
    <col min="4356" max="4608" width="9" style="55"/>
    <col min="4609" max="4609" width="36.125" style="55" bestFit="1" customWidth="1"/>
    <col min="4610" max="4610" width="24.25" style="55" bestFit="1" customWidth="1"/>
    <col min="4611" max="4611" width="29.25" style="55" bestFit="1" customWidth="1"/>
    <col min="4612" max="4864" width="9" style="55"/>
    <col min="4865" max="4865" width="36.125" style="55" bestFit="1" customWidth="1"/>
    <col min="4866" max="4866" width="24.25" style="55" bestFit="1" customWidth="1"/>
    <col min="4867" max="4867" width="29.25" style="55" bestFit="1" customWidth="1"/>
    <col min="4868" max="5120" width="9" style="55"/>
    <col min="5121" max="5121" width="36.125" style="55" bestFit="1" customWidth="1"/>
    <col min="5122" max="5122" width="24.25" style="55" bestFit="1" customWidth="1"/>
    <col min="5123" max="5123" width="29.25" style="55" bestFit="1" customWidth="1"/>
    <col min="5124" max="5376" width="9" style="55"/>
    <col min="5377" max="5377" width="36.125" style="55" bestFit="1" customWidth="1"/>
    <col min="5378" max="5378" width="24.25" style="55" bestFit="1" customWidth="1"/>
    <col min="5379" max="5379" width="29.25" style="55" bestFit="1" customWidth="1"/>
    <col min="5380" max="5632" width="9" style="55"/>
    <col min="5633" max="5633" width="36.125" style="55" bestFit="1" customWidth="1"/>
    <col min="5634" max="5634" width="24.25" style="55" bestFit="1" customWidth="1"/>
    <col min="5635" max="5635" width="29.25" style="55" bestFit="1" customWidth="1"/>
    <col min="5636" max="5888" width="9" style="55"/>
    <col min="5889" max="5889" width="36.125" style="55" bestFit="1" customWidth="1"/>
    <col min="5890" max="5890" width="24.25" style="55" bestFit="1" customWidth="1"/>
    <col min="5891" max="5891" width="29.25" style="55" bestFit="1" customWidth="1"/>
    <col min="5892" max="6144" width="9" style="55"/>
    <col min="6145" max="6145" width="36.125" style="55" bestFit="1" customWidth="1"/>
    <col min="6146" max="6146" width="24.25" style="55" bestFit="1" customWidth="1"/>
    <col min="6147" max="6147" width="29.25" style="55" bestFit="1" customWidth="1"/>
    <col min="6148" max="6400" width="9" style="55"/>
    <col min="6401" max="6401" width="36.125" style="55" bestFit="1" customWidth="1"/>
    <col min="6402" max="6402" width="24.25" style="55" bestFit="1" customWidth="1"/>
    <col min="6403" max="6403" width="29.25" style="55" bestFit="1" customWidth="1"/>
    <col min="6404" max="6656" width="9" style="55"/>
    <col min="6657" max="6657" width="36.125" style="55" bestFit="1" customWidth="1"/>
    <col min="6658" max="6658" width="24.25" style="55" bestFit="1" customWidth="1"/>
    <col min="6659" max="6659" width="29.25" style="55" bestFit="1" customWidth="1"/>
    <col min="6660" max="6912" width="9" style="55"/>
    <col min="6913" max="6913" width="36.125" style="55" bestFit="1" customWidth="1"/>
    <col min="6914" max="6914" width="24.25" style="55" bestFit="1" customWidth="1"/>
    <col min="6915" max="6915" width="29.25" style="55" bestFit="1" customWidth="1"/>
    <col min="6916" max="7168" width="9" style="55"/>
    <col min="7169" max="7169" width="36.125" style="55" bestFit="1" customWidth="1"/>
    <col min="7170" max="7170" width="24.25" style="55" bestFit="1" customWidth="1"/>
    <col min="7171" max="7171" width="29.25" style="55" bestFit="1" customWidth="1"/>
    <col min="7172" max="7424" width="9" style="55"/>
    <col min="7425" max="7425" width="36.125" style="55" bestFit="1" customWidth="1"/>
    <col min="7426" max="7426" width="24.25" style="55" bestFit="1" customWidth="1"/>
    <col min="7427" max="7427" width="29.25" style="55" bestFit="1" customWidth="1"/>
    <col min="7428" max="7680" width="9" style="55"/>
    <col min="7681" max="7681" width="36.125" style="55" bestFit="1" customWidth="1"/>
    <col min="7682" max="7682" width="24.25" style="55" bestFit="1" customWidth="1"/>
    <col min="7683" max="7683" width="29.25" style="55" bestFit="1" customWidth="1"/>
    <col min="7684" max="7936" width="9" style="55"/>
    <col min="7937" max="7937" width="36.125" style="55" bestFit="1" customWidth="1"/>
    <col min="7938" max="7938" width="24.25" style="55" bestFit="1" customWidth="1"/>
    <col min="7939" max="7939" width="29.25" style="55" bestFit="1" customWidth="1"/>
    <col min="7940" max="8192" width="9" style="55"/>
    <col min="8193" max="8193" width="36.125" style="55" bestFit="1" customWidth="1"/>
    <col min="8194" max="8194" width="24.25" style="55" bestFit="1" customWidth="1"/>
    <col min="8195" max="8195" width="29.25" style="55" bestFit="1" customWidth="1"/>
    <col min="8196" max="8448" width="9" style="55"/>
    <col min="8449" max="8449" width="36.125" style="55" bestFit="1" customWidth="1"/>
    <col min="8450" max="8450" width="24.25" style="55" bestFit="1" customWidth="1"/>
    <col min="8451" max="8451" width="29.25" style="55" bestFit="1" customWidth="1"/>
    <col min="8452" max="8704" width="9" style="55"/>
    <col min="8705" max="8705" width="36.125" style="55" bestFit="1" customWidth="1"/>
    <col min="8706" max="8706" width="24.25" style="55" bestFit="1" customWidth="1"/>
    <col min="8707" max="8707" width="29.25" style="55" bestFit="1" customWidth="1"/>
    <col min="8708" max="8960" width="9" style="55"/>
    <col min="8961" max="8961" width="36.125" style="55" bestFit="1" customWidth="1"/>
    <col min="8962" max="8962" width="24.25" style="55" bestFit="1" customWidth="1"/>
    <col min="8963" max="8963" width="29.25" style="55" bestFit="1" customWidth="1"/>
    <col min="8964" max="9216" width="9" style="55"/>
    <col min="9217" max="9217" width="36.125" style="55" bestFit="1" customWidth="1"/>
    <col min="9218" max="9218" width="24.25" style="55" bestFit="1" customWidth="1"/>
    <col min="9219" max="9219" width="29.25" style="55" bestFit="1" customWidth="1"/>
    <col min="9220" max="9472" width="9" style="55"/>
    <col min="9473" max="9473" width="36.125" style="55" bestFit="1" customWidth="1"/>
    <col min="9474" max="9474" width="24.25" style="55" bestFit="1" customWidth="1"/>
    <col min="9475" max="9475" width="29.25" style="55" bestFit="1" customWidth="1"/>
    <col min="9476" max="9728" width="9" style="55"/>
    <col min="9729" max="9729" width="36.125" style="55" bestFit="1" customWidth="1"/>
    <col min="9730" max="9730" width="24.25" style="55" bestFit="1" customWidth="1"/>
    <col min="9731" max="9731" width="29.25" style="55" bestFit="1" customWidth="1"/>
    <col min="9732" max="9984" width="9" style="55"/>
    <col min="9985" max="9985" width="36.125" style="55" bestFit="1" customWidth="1"/>
    <col min="9986" max="9986" width="24.25" style="55" bestFit="1" customWidth="1"/>
    <col min="9987" max="9987" width="29.25" style="55" bestFit="1" customWidth="1"/>
    <col min="9988" max="10240" width="9" style="55"/>
    <col min="10241" max="10241" width="36.125" style="55" bestFit="1" customWidth="1"/>
    <col min="10242" max="10242" width="24.25" style="55" bestFit="1" customWidth="1"/>
    <col min="10243" max="10243" width="29.25" style="55" bestFit="1" customWidth="1"/>
    <col min="10244" max="10496" width="9" style="55"/>
    <col min="10497" max="10497" width="36.125" style="55" bestFit="1" customWidth="1"/>
    <col min="10498" max="10498" width="24.25" style="55" bestFit="1" customWidth="1"/>
    <col min="10499" max="10499" width="29.25" style="55" bestFit="1" customWidth="1"/>
    <col min="10500" max="10752" width="9" style="55"/>
    <col min="10753" max="10753" width="36.125" style="55" bestFit="1" customWidth="1"/>
    <col min="10754" max="10754" width="24.25" style="55" bestFit="1" customWidth="1"/>
    <col min="10755" max="10755" width="29.25" style="55" bestFit="1" customWidth="1"/>
    <col min="10756" max="11008" width="9" style="55"/>
    <col min="11009" max="11009" width="36.125" style="55" bestFit="1" customWidth="1"/>
    <col min="11010" max="11010" width="24.25" style="55" bestFit="1" customWidth="1"/>
    <col min="11011" max="11011" width="29.25" style="55" bestFit="1" customWidth="1"/>
    <col min="11012" max="11264" width="9" style="55"/>
    <col min="11265" max="11265" width="36.125" style="55" bestFit="1" customWidth="1"/>
    <col min="11266" max="11266" width="24.25" style="55" bestFit="1" customWidth="1"/>
    <col min="11267" max="11267" width="29.25" style="55" bestFit="1" customWidth="1"/>
    <col min="11268" max="11520" width="9" style="55"/>
    <col min="11521" max="11521" width="36.125" style="55" bestFit="1" customWidth="1"/>
    <col min="11522" max="11522" width="24.25" style="55" bestFit="1" customWidth="1"/>
    <col min="11523" max="11523" width="29.25" style="55" bestFit="1" customWidth="1"/>
    <col min="11524" max="11776" width="9" style="55"/>
    <col min="11777" max="11777" width="36.125" style="55" bestFit="1" customWidth="1"/>
    <col min="11778" max="11778" width="24.25" style="55" bestFit="1" customWidth="1"/>
    <col min="11779" max="11779" width="29.25" style="55" bestFit="1" customWidth="1"/>
    <col min="11780" max="12032" width="9" style="55"/>
    <col min="12033" max="12033" width="36.125" style="55" bestFit="1" customWidth="1"/>
    <col min="12034" max="12034" width="24.25" style="55" bestFit="1" customWidth="1"/>
    <col min="12035" max="12035" width="29.25" style="55" bestFit="1" customWidth="1"/>
    <col min="12036" max="12288" width="9" style="55"/>
    <col min="12289" max="12289" width="36.125" style="55" bestFit="1" customWidth="1"/>
    <col min="12290" max="12290" width="24.25" style="55" bestFit="1" customWidth="1"/>
    <col min="12291" max="12291" width="29.25" style="55" bestFit="1" customWidth="1"/>
    <col min="12292" max="12544" width="9" style="55"/>
    <col min="12545" max="12545" width="36.125" style="55" bestFit="1" customWidth="1"/>
    <col min="12546" max="12546" width="24.25" style="55" bestFit="1" customWidth="1"/>
    <col min="12547" max="12547" width="29.25" style="55" bestFit="1" customWidth="1"/>
    <col min="12548" max="12800" width="9" style="55"/>
    <col min="12801" max="12801" width="36.125" style="55" bestFit="1" customWidth="1"/>
    <col min="12802" max="12802" width="24.25" style="55" bestFit="1" customWidth="1"/>
    <col min="12803" max="12803" width="29.25" style="55" bestFit="1" customWidth="1"/>
    <col min="12804" max="13056" width="9" style="55"/>
    <col min="13057" max="13057" width="36.125" style="55" bestFit="1" customWidth="1"/>
    <col min="13058" max="13058" width="24.25" style="55" bestFit="1" customWidth="1"/>
    <col min="13059" max="13059" width="29.25" style="55" bestFit="1" customWidth="1"/>
    <col min="13060" max="13312" width="9" style="55"/>
    <col min="13313" max="13313" width="36.125" style="55" bestFit="1" customWidth="1"/>
    <col min="13314" max="13314" width="24.25" style="55" bestFit="1" customWidth="1"/>
    <col min="13315" max="13315" width="29.25" style="55" bestFit="1" customWidth="1"/>
    <col min="13316" max="13568" width="9" style="55"/>
    <col min="13569" max="13569" width="36.125" style="55" bestFit="1" customWidth="1"/>
    <col min="13570" max="13570" width="24.25" style="55" bestFit="1" customWidth="1"/>
    <col min="13571" max="13571" width="29.25" style="55" bestFit="1" customWidth="1"/>
    <col min="13572" max="13824" width="9" style="55"/>
    <col min="13825" max="13825" width="36.125" style="55" bestFit="1" customWidth="1"/>
    <col min="13826" max="13826" width="24.25" style="55" bestFit="1" customWidth="1"/>
    <col min="13827" max="13827" width="29.25" style="55" bestFit="1" customWidth="1"/>
    <col min="13828" max="14080" width="9" style="55"/>
    <col min="14081" max="14081" width="36.125" style="55" bestFit="1" customWidth="1"/>
    <col min="14082" max="14082" width="24.25" style="55" bestFit="1" customWidth="1"/>
    <col min="14083" max="14083" width="29.25" style="55" bestFit="1" customWidth="1"/>
    <col min="14084" max="14336" width="9" style="55"/>
    <col min="14337" max="14337" width="36.125" style="55" bestFit="1" customWidth="1"/>
    <col min="14338" max="14338" width="24.25" style="55" bestFit="1" customWidth="1"/>
    <col min="14339" max="14339" width="29.25" style="55" bestFit="1" customWidth="1"/>
    <col min="14340" max="14592" width="9" style="55"/>
    <col min="14593" max="14593" width="36.125" style="55" bestFit="1" customWidth="1"/>
    <col min="14594" max="14594" width="24.25" style="55" bestFit="1" customWidth="1"/>
    <col min="14595" max="14595" width="29.25" style="55" bestFit="1" customWidth="1"/>
    <col min="14596" max="14848" width="9" style="55"/>
    <col min="14849" max="14849" width="36.125" style="55" bestFit="1" customWidth="1"/>
    <col min="14850" max="14850" width="24.25" style="55" bestFit="1" customWidth="1"/>
    <col min="14851" max="14851" width="29.25" style="55" bestFit="1" customWidth="1"/>
    <col min="14852" max="15104" width="9" style="55"/>
    <col min="15105" max="15105" width="36.125" style="55" bestFit="1" customWidth="1"/>
    <col min="15106" max="15106" width="24.25" style="55" bestFit="1" customWidth="1"/>
    <col min="15107" max="15107" width="29.25" style="55" bestFit="1" customWidth="1"/>
    <col min="15108" max="15360" width="9" style="55"/>
    <col min="15361" max="15361" width="36.125" style="55" bestFit="1" customWidth="1"/>
    <col min="15362" max="15362" width="24.25" style="55" bestFit="1" customWidth="1"/>
    <col min="15363" max="15363" width="29.25" style="55" bestFit="1" customWidth="1"/>
    <col min="15364" max="15616" width="9" style="55"/>
    <col min="15617" max="15617" width="36.125" style="55" bestFit="1" customWidth="1"/>
    <col min="15618" max="15618" width="24.25" style="55" bestFit="1" customWidth="1"/>
    <col min="15619" max="15619" width="29.25" style="55" bestFit="1" customWidth="1"/>
    <col min="15620" max="15872" width="9" style="55"/>
    <col min="15873" max="15873" width="36.125" style="55" bestFit="1" customWidth="1"/>
    <col min="15874" max="15874" width="24.25" style="55" bestFit="1" customWidth="1"/>
    <col min="15875" max="15875" width="29.25" style="55" bestFit="1" customWidth="1"/>
    <col min="15876" max="16128" width="9" style="55"/>
    <col min="16129" max="16129" width="36.125" style="55" bestFit="1" customWidth="1"/>
    <col min="16130" max="16130" width="24.25" style="55" bestFit="1" customWidth="1"/>
    <col min="16131" max="16131" width="29.25" style="55" bestFit="1" customWidth="1"/>
    <col min="16132" max="16384" width="9" style="55"/>
  </cols>
  <sheetData>
    <row r="1" spans="1:3" ht="19.5">
      <c r="A1" s="54" t="s">
        <v>55</v>
      </c>
      <c r="B1" s="54"/>
      <c r="C1" s="54"/>
    </row>
    <row r="2" spans="1:3" ht="19.5">
      <c r="A2" s="54" t="s">
        <v>56</v>
      </c>
      <c r="B2" s="54"/>
      <c r="C2" s="54"/>
    </row>
    <row r="3" spans="1:3" ht="21">
      <c r="A3" s="56" t="s">
        <v>123</v>
      </c>
      <c r="B3" s="56"/>
      <c r="C3" s="56"/>
    </row>
    <row r="4" spans="1:3">
      <c r="A4" s="57" t="s">
        <v>58</v>
      </c>
      <c r="B4" s="57"/>
      <c r="C4" s="57"/>
    </row>
    <row r="5" spans="1:3">
      <c r="A5" s="58" t="s">
        <v>59</v>
      </c>
      <c r="B5" s="58"/>
      <c r="C5" s="58"/>
    </row>
    <row r="6" spans="1:3">
      <c r="A6" s="59" t="s">
        <v>124</v>
      </c>
      <c r="B6" s="59" t="s">
        <v>125</v>
      </c>
      <c r="C6" s="59" t="s">
        <v>126</v>
      </c>
    </row>
    <row r="7" spans="1:3">
      <c r="A7" s="78" t="s">
        <v>127</v>
      </c>
      <c r="B7" s="61" t="s">
        <v>128</v>
      </c>
      <c r="C7" s="79" t="s">
        <v>128</v>
      </c>
    </row>
    <row r="8" spans="1:3">
      <c r="A8" s="78" t="s">
        <v>129</v>
      </c>
      <c r="B8" s="61">
        <v>365549</v>
      </c>
      <c r="C8" s="79" t="s">
        <v>128</v>
      </c>
    </row>
    <row r="9" spans="1:3" ht="115.5">
      <c r="A9" s="78" t="s">
        <v>130</v>
      </c>
      <c r="B9" s="61">
        <v>-27833</v>
      </c>
      <c r="C9" s="79" t="s">
        <v>131</v>
      </c>
    </row>
    <row r="10" spans="1:3">
      <c r="A10" s="78" t="s">
        <v>132</v>
      </c>
      <c r="B10" s="61">
        <v>337716</v>
      </c>
      <c r="C10" s="79" t="s">
        <v>128</v>
      </c>
    </row>
    <row r="11" spans="1:3">
      <c r="A11" s="78" t="s">
        <v>133</v>
      </c>
      <c r="B11" s="61" t="s">
        <v>128</v>
      </c>
      <c r="C11" s="79" t="s">
        <v>128</v>
      </c>
    </row>
    <row r="12" spans="1:3" ht="33">
      <c r="A12" s="78" t="s">
        <v>134</v>
      </c>
      <c r="B12" s="61">
        <v>4681</v>
      </c>
      <c r="C12" s="79" t="s">
        <v>135</v>
      </c>
    </row>
    <row r="13" spans="1:3">
      <c r="A13" s="78" t="s">
        <v>136</v>
      </c>
      <c r="B13" s="61">
        <v>4681</v>
      </c>
      <c r="C13" s="79" t="s">
        <v>128</v>
      </c>
    </row>
    <row r="14" spans="1:3">
      <c r="A14" s="78" t="s">
        <v>137</v>
      </c>
      <c r="B14" s="61">
        <v>342397</v>
      </c>
      <c r="C14" s="79" t="s">
        <v>128</v>
      </c>
    </row>
    <row r="15" spans="1:3">
      <c r="A15" s="78" t="s">
        <v>138</v>
      </c>
      <c r="B15" s="61">
        <v>1409807</v>
      </c>
      <c r="C15" s="79" t="s">
        <v>128</v>
      </c>
    </row>
    <row r="16" spans="1:3">
      <c r="A16" s="80" t="s">
        <v>139</v>
      </c>
      <c r="B16" s="63">
        <v>1752204</v>
      </c>
      <c r="C16" s="81" t="s">
        <v>128</v>
      </c>
    </row>
  </sheetData>
  <mergeCells count="5">
    <mergeCell ref="A1:C1"/>
    <mergeCell ref="A2:C2"/>
    <mergeCell ref="A3:C3"/>
    <mergeCell ref="A4:C4"/>
    <mergeCell ref="A5:C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9"/>
  <sheetViews>
    <sheetView topLeftCell="A16" zoomScaleNormal="100" workbookViewId="0">
      <selection activeCell="F6" sqref="F6"/>
    </sheetView>
  </sheetViews>
  <sheetFormatPr defaultRowHeight="16.5" customHeight="1"/>
  <cols>
    <col min="1" max="1" width="27.625" style="89" bestFit="1" customWidth="1"/>
    <col min="2" max="2" width="6" style="89" bestFit="1" customWidth="1"/>
    <col min="3" max="5" width="13.625" style="89" bestFit="1" customWidth="1"/>
    <col min="6" max="6" width="15.75" style="89" bestFit="1" customWidth="1"/>
    <col min="7" max="256" width="9" style="89"/>
    <col min="257" max="257" width="27.625" style="89" bestFit="1" customWidth="1"/>
    <col min="258" max="258" width="6" style="89" bestFit="1" customWidth="1"/>
    <col min="259" max="261" width="13.625" style="89" bestFit="1" customWidth="1"/>
    <col min="262" max="262" width="15.75" style="89" bestFit="1" customWidth="1"/>
    <col min="263" max="512" width="9" style="89"/>
    <col min="513" max="513" width="27.625" style="89" bestFit="1" customWidth="1"/>
    <col min="514" max="514" width="6" style="89" bestFit="1" customWidth="1"/>
    <col min="515" max="517" width="13.625" style="89" bestFit="1" customWidth="1"/>
    <col min="518" max="518" width="15.75" style="89" bestFit="1" customWidth="1"/>
    <col min="519" max="768" width="9" style="89"/>
    <col min="769" max="769" width="27.625" style="89" bestFit="1" customWidth="1"/>
    <col min="770" max="770" width="6" style="89" bestFit="1" customWidth="1"/>
    <col min="771" max="773" width="13.625" style="89" bestFit="1" customWidth="1"/>
    <col min="774" max="774" width="15.75" style="89" bestFit="1" customWidth="1"/>
    <col min="775" max="1024" width="9" style="89"/>
    <col min="1025" max="1025" width="27.625" style="89" bestFit="1" customWidth="1"/>
    <col min="1026" max="1026" width="6" style="89" bestFit="1" customWidth="1"/>
    <col min="1027" max="1029" width="13.625" style="89" bestFit="1" customWidth="1"/>
    <col min="1030" max="1030" width="15.75" style="89" bestFit="1" customWidth="1"/>
    <col min="1031" max="1280" width="9" style="89"/>
    <col min="1281" max="1281" width="27.625" style="89" bestFit="1" customWidth="1"/>
    <col min="1282" max="1282" width="6" style="89" bestFit="1" customWidth="1"/>
    <col min="1283" max="1285" width="13.625" style="89" bestFit="1" customWidth="1"/>
    <col min="1286" max="1286" width="15.75" style="89" bestFit="1" customWidth="1"/>
    <col min="1287" max="1536" width="9" style="89"/>
    <col min="1537" max="1537" width="27.625" style="89" bestFit="1" customWidth="1"/>
    <col min="1538" max="1538" width="6" style="89" bestFit="1" customWidth="1"/>
    <col min="1539" max="1541" width="13.625" style="89" bestFit="1" customWidth="1"/>
    <col min="1542" max="1542" width="15.75" style="89" bestFit="1" customWidth="1"/>
    <col min="1543" max="1792" width="9" style="89"/>
    <col min="1793" max="1793" width="27.625" style="89" bestFit="1" customWidth="1"/>
    <col min="1794" max="1794" width="6" style="89" bestFit="1" customWidth="1"/>
    <col min="1795" max="1797" width="13.625" style="89" bestFit="1" customWidth="1"/>
    <col min="1798" max="1798" width="15.75" style="89" bestFit="1" customWidth="1"/>
    <col min="1799" max="2048" width="9" style="89"/>
    <col min="2049" max="2049" width="27.625" style="89" bestFit="1" customWidth="1"/>
    <col min="2050" max="2050" width="6" style="89" bestFit="1" customWidth="1"/>
    <col min="2051" max="2053" width="13.625" style="89" bestFit="1" customWidth="1"/>
    <col min="2054" max="2054" width="15.75" style="89" bestFit="1" customWidth="1"/>
    <col min="2055" max="2304" width="9" style="89"/>
    <col min="2305" max="2305" width="27.625" style="89" bestFit="1" customWidth="1"/>
    <col min="2306" max="2306" width="6" style="89" bestFit="1" customWidth="1"/>
    <col min="2307" max="2309" width="13.625" style="89" bestFit="1" customWidth="1"/>
    <col min="2310" max="2310" width="15.75" style="89" bestFit="1" customWidth="1"/>
    <col min="2311" max="2560" width="9" style="89"/>
    <col min="2561" max="2561" width="27.625" style="89" bestFit="1" customWidth="1"/>
    <col min="2562" max="2562" width="6" style="89" bestFit="1" customWidth="1"/>
    <col min="2563" max="2565" width="13.625" style="89" bestFit="1" customWidth="1"/>
    <col min="2566" max="2566" width="15.75" style="89" bestFit="1" customWidth="1"/>
    <col min="2567" max="2816" width="9" style="89"/>
    <col min="2817" max="2817" width="27.625" style="89" bestFit="1" customWidth="1"/>
    <col min="2818" max="2818" width="6" style="89" bestFit="1" customWidth="1"/>
    <col min="2819" max="2821" width="13.625" style="89" bestFit="1" customWidth="1"/>
    <col min="2822" max="2822" width="15.75" style="89" bestFit="1" customWidth="1"/>
    <col min="2823" max="3072" width="9" style="89"/>
    <col min="3073" max="3073" width="27.625" style="89" bestFit="1" customWidth="1"/>
    <col min="3074" max="3074" width="6" style="89" bestFit="1" customWidth="1"/>
    <col min="3075" max="3077" width="13.625" style="89" bestFit="1" customWidth="1"/>
    <col min="3078" max="3078" width="15.75" style="89" bestFit="1" customWidth="1"/>
    <col min="3079" max="3328" width="9" style="89"/>
    <col min="3329" max="3329" width="27.625" style="89" bestFit="1" customWidth="1"/>
    <col min="3330" max="3330" width="6" style="89" bestFit="1" customWidth="1"/>
    <col min="3331" max="3333" width="13.625" style="89" bestFit="1" customWidth="1"/>
    <col min="3334" max="3334" width="15.75" style="89" bestFit="1" customWidth="1"/>
    <col min="3335" max="3584" width="9" style="89"/>
    <col min="3585" max="3585" width="27.625" style="89" bestFit="1" customWidth="1"/>
    <col min="3586" max="3586" width="6" style="89" bestFit="1" customWidth="1"/>
    <col min="3587" max="3589" width="13.625" style="89" bestFit="1" customWidth="1"/>
    <col min="3590" max="3590" width="15.75" style="89" bestFit="1" customWidth="1"/>
    <col min="3591" max="3840" width="9" style="89"/>
    <col min="3841" max="3841" width="27.625" style="89" bestFit="1" customWidth="1"/>
    <col min="3842" max="3842" width="6" style="89" bestFit="1" customWidth="1"/>
    <col min="3843" max="3845" width="13.625" style="89" bestFit="1" customWidth="1"/>
    <col min="3846" max="3846" width="15.75" style="89" bestFit="1" customWidth="1"/>
    <col min="3847" max="4096" width="9" style="89"/>
    <col min="4097" max="4097" width="27.625" style="89" bestFit="1" customWidth="1"/>
    <col min="4098" max="4098" width="6" style="89" bestFit="1" customWidth="1"/>
    <col min="4099" max="4101" width="13.625" style="89" bestFit="1" customWidth="1"/>
    <col min="4102" max="4102" width="15.75" style="89" bestFit="1" customWidth="1"/>
    <col min="4103" max="4352" width="9" style="89"/>
    <col min="4353" max="4353" width="27.625" style="89" bestFit="1" customWidth="1"/>
    <col min="4354" max="4354" width="6" style="89" bestFit="1" customWidth="1"/>
    <col min="4355" max="4357" width="13.625" style="89" bestFit="1" customWidth="1"/>
    <col min="4358" max="4358" width="15.75" style="89" bestFit="1" customWidth="1"/>
    <col min="4359" max="4608" width="9" style="89"/>
    <col min="4609" max="4609" width="27.625" style="89" bestFit="1" customWidth="1"/>
    <col min="4610" max="4610" width="6" style="89" bestFit="1" customWidth="1"/>
    <col min="4611" max="4613" width="13.625" style="89" bestFit="1" customWidth="1"/>
    <col min="4614" max="4614" width="15.75" style="89" bestFit="1" customWidth="1"/>
    <col min="4615" max="4864" width="9" style="89"/>
    <col min="4865" max="4865" width="27.625" style="89" bestFit="1" customWidth="1"/>
    <col min="4866" max="4866" width="6" style="89" bestFit="1" customWidth="1"/>
    <col min="4867" max="4869" width="13.625" style="89" bestFit="1" customWidth="1"/>
    <col min="4870" max="4870" width="15.75" style="89" bestFit="1" customWidth="1"/>
    <col min="4871" max="5120" width="9" style="89"/>
    <col min="5121" max="5121" width="27.625" style="89" bestFit="1" customWidth="1"/>
    <col min="5122" max="5122" width="6" style="89" bestFit="1" customWidth="1"/>
    <col min="5123" max="5125" width="13.625" style="89" bestFit="1" customWidth="1"/>
    <col min="5126" max="5126" width="15.75" style="89" bestFit="1" customWidth="1"/>
    <col min="5127" max="5376" width="9" style="89"/>
    <col min="5377" max="5377" width="27.625" style="89" bestFit="1" customWidth="1"/>
    <col min="5378" max="5378" width="6" style="89" bestFit="1" customWidth="1"/>
    <col min="5379" max="5381" width="13.625" style="89" bestFit="1" customWidth="1"/>
    <col min="5382" max="5382" width="15.75" style="89" bestFit="1" customWidth="1"/>
    <col min="5383" max="5632" width="9" style="89"/>
    <col min="5633" max="5633" width="27.625" style="89" bestFit="1" customWidth="1"/>
    <col min="5634" max="5634" width="6" style="89" bestFit="1" customWidth="1"/>
    <col min="5635" max="5637" width="13.625" style="89" bestFit="1" customWidth="1"/>
    <col min="5638" max="5638" width="15.75" style="89" bestFit="1" customWidth="1"/>
    <col min="5639" max="5888" width="9" style="89"/>
    <col min="5889" max="5889" width="27.625" style="89" bestFit="1" customWidth="1"/>
    <col min="5890" max="5890" width="6" style="89" bestFit="1" customWidth="1"/>
    <col min="5891" max="5893" width="13.625" style="89" bestFit="1" customWidth="1"/>
    <col min="5894" max="5894" width="15.75" style="89" bestFit="1" customWidth="1"/>
    <col min="5895" max="6144" width="9" style="89"/>
    <col min="6145" max="6145" width="27.625" style="89" bestFit="1" customWidth="1"/>
    <col min="6146" max="6146" width="6" style="89" bestFit="1" customWidth="1"/>
    <col min="6147" max="6149" width="13.625" style="89" bestFit="1" customWidth="1"/>
    <col min="6150" max="6150" width="15.75" style="89" bestFit="1" customWidth="1"/>
    <col min="6151" max="6400" width="9" style="89"/>
    <col min="6401" max="6401" width="27.625" style="89" bestFit="1" customWidth="1"/>
    <col min="6402" max="6402" width="6" style="89" bestFit="1" customWidth="1"/>
    <col min="6403" max="6405" width="13.625" style="89" bestFit="1" customWidth="1"/>
    <col min="6406" max="6406" width="15.75" style="89" bestFit="1" customWidth="1"/>
    <col min="6407" max="6656" width="9" style="89"/>
    <col min="6657" max="6657" width="27.625" style="89" bestFit="1" customWidth="1"/>
    <col min="6658" max="6658" width="6" style="89" bestFit="1" customWidth="1"/>
    <col min="6659" max="6661" width="13.625" style="89" bestFit="1" customWidth="1"/>
    <col min="6662" max="6662" width="15.75" style="89" bestFit="1" customWidth="1"/>
    <col min="6663" max="6912" width="9" style="89"/>
    <col min="6913" max="6913" width="27.625" style="89" bestFit="1" customWidth="1"/>
    <col min="6914" max="6914" width="6" style="89" bestFit="1" customWidth="1"/>
    <col min="6915" max="6917" width="13.625" style="89" bestFit="1" customWidth="1"/>
    <col min="6918" max="6918" width="15.75" style="89" bestFit="1" customWidth="1"/>
    <col min="6919" max="7168" width="9" style="89"/>
    <col min="7169" max="7169" width="27.625" style="89" bestFit="1" customWidth="1"/>
    <col min="7170" max="7170" width="6" style="89" bestFit="1" customWidth="1"/>
    <col min="7171" max="7173" width="13.625" style="89" bestFit="1" customWidth="1"/>
    <col min="7174" max="7174" width="15.75" style="89" bestFit="1" customWidth="1"/>
    <col min="7175" max="7424" width="9" style="89"/>
    <col min="7425" max="7425" width="27.625" style="89" bestFit="1" customWidth="1"/>
    <col min="7426" max="7426" width="6" style="89" bestFit="1" customWidth="1"/>
    <col min="7427" max="7429" width="13.625" style="89" bestFit="1" customWidth="1"/>
    <col min="7430" max="7430" width="15.75" style="89" bestFit="1" customWidth="1"/>
    <col min="7431" max="7680" width="9" style="89"/>
    <col min="7681" max="7681" width="27.625" style="89" bestFit="1" customWidth="1"/>
    <col min="7682" max="7682" width="6" style="89" bestFit="1" customWidth="1"/>
    <col min="7683" max="7685" width="13.625" style="89" bestFit="1" customWidth="1"/>
    <col min="7686" max="7686" width="15.75" style="89" bestFit="1" customWidth="1"/>
    <col min="7687" max="7936" width="9" style="89"/>
    <col min="7937" max="7937" width="27.625" style="89" bestFit="1" customWidth="1"/>
    <col min="7938" max="7938" width="6" style="89" bestFit="1" customWidth="1"/>
    <col min="7939" max="7941" width="13.625" style="89" bestFit="1" customWidth="1"/>
    <col min="7942" max="7942" width="15.75" style="89" bestFit="1" customWidth="1"/>
    <col min="7943" max="8192" width="9" style="89"/>
    <col min="8193" max="8193" width="27.625" style="89" bestFit="1" customWidth="1"/>
    <col min="8194" max="8194" width="6" style="89" bestFit="1" customWidth="1"/>
    <col min="8195" max="8197" width="13.625" style="89" bestFit="1" customWidth="1"/>
    <col min="8198" max="8198" width="15.75" style="89" bestFit="1" customWidth="1"/>
    <col min="8199" max="8448" width="9" style="89"/>
    <col min="8449" max="8449" width="27.625" style="89" bestFit="1" customWidth="1"/>
    <col min="8450" max="8450" width="6" style="89" bestFit="1" customWidth="1"/>
    <col min="8451" max="8453" width="13.625" style="89" bestFit="1" customWidth="1"/>
    <col min="8454" max="8454" width="15.75" style="89" bestFit="1" customWidth="1"/>
    <col min="8455" max="8704" width="9" style="89"/>
    <col min="8705" max="8705" width="27.625" style="89" bestFit="1" customWidth="1"/>
    <col min="8706" max="8706" width="6" style="89" bestFit="1" customWidth="1"/>
    <col min="8707" max="8709" width="13.625" style="89" bestFit="1" customWidth="1"/>
    <col min="8710" max="8710" width="15.75" style="89" bestFit="1" customWidth="1"/>
    <col min="8711" max="8960" width="9" style="89"/>
    <col min="8961" max="8961" width="27.625" style="89" bestFit="1" customWidth="1"/>
    <col min="8962" max="8962" width="6" style="89" bestFit="1" customWidth="1"/>
    <col min="8963" max="8965" width="13.625" style="89" bestFit="1" customWidth="1"/>
    <col min="8966" max="8966" width="15.75" style="89" bestFit="1" customWidth="1"/>
    <col min="8967" max="9216" width="9" style="89"/>
    <col min="9217" max="9217" width="27.625" style="89" bestFit="1" customWidth="1"/>
    <col min="9218" max="9218" width="6" style="89" bestFit="1" customWidth="1"/>
    <col min="9219" max="9221" width="13.625" style="89" bestFit="1" customWidth="1"/>
    <col min="9222" max="9222" width="15.75" style="89" bestFit="1" customWidth="1"/>
    <col min="9223" max="9472" width="9" style="89"/>
    <col min="9473" max="9473" width="27.625" style="89" bestFit="1" customWidth="1"/>
    <col min="9474" max="9474" width="6" style="89" bestFit="1" customWidth="1"/>
    <col min="9475" max="9477" width="13.625" style="89" bestFit="1" customWidth="1"/>
    <col min="9478" max="9478" width="15.75" style="89" bestFit="1" customWidth="1"/>
    <col min="9479" max="9728" width="9" style="89"/>
    <col min="9729" max="9729" width="27.625" style="89" bestFit="1" customWidth="1"/>
    <col min="9730" max="9730" width="6" style="89" bestFit="1" customWidth="1"/>
    <col min="9731" max="9733" width="13.625" style="89" bestFit="1" customWidth="1"/>
    <col min="9734" max="9734" width="15.75" style="89" bestFit="1" customWidth="1"/>
    <col min="9735" max="9984" width="9" style="89"/>
    <col min="9985" max="9985" width="27.625" style="89" bestFit="1" customWidth="1"/>
    <col min="9986" max="9986" width="6" style="89" bestFit="1" customWidth="1"/>
    <col min="9987" max="9989" width="13.625" style="89" bestFit="1" customWidth="1"/>
    <col min="9990" max="9990" width="15.75" style="89" bestFit="1" customWidth="1"/>
    <col min="9991" max="10240" width="9" style="89"/>
    <col min="10241" max="10241" width="27.625" style="89" bestFit="1" customWidth="1"/>
    <col min="10242" max="10242" width="6" style="89" bestFit="1" customWidth="1"/>
    <col min="10243" max="10245" width="13.625" style="89" bestFit="1" customWidth="1"/>
    <col min="10246" max="10246" width="15.75" style="89" bestFit="1" customWidth="1"/>
    <col min="10247" max="10496" width="9" style="89"/>
    <col min="10497" max="10497" width="27.625" style="89" bestFit="1" customWidth="1"/>
    <col min="10498" max="10498" width="6" style="89" bestFit="1" customWidth="1"/>
    <col min="10499" max="10501" width="13.625" style="89" bestFit="1" customWidth="1"/>
    <col min="10502" max="10502" width="15.75" style="89" bestFit="1" customWidth="1"/>
    <col min="10503" max="10752" width="9" style="89"/>
    <col min="10753" max="10753" width="27.625" style="89" bestFit="1" customWidth="1"/>
    <col min="10754" max="10754" width="6" style="89" bestFit="1" customWidth="1"/>
    <col min="10755" max="10757" width="13.625" style="89" bestFit="1" customWidth="1"/>
    <col min="10758" max="10758" width="15.75" style="89" bestFit="1" customWidth="1"/>
    <col min="10759" max="11008" width="9" style="89"/>
    <col min="11009" max="11009" width="27.625" style="89" bestFit="1" customWidth="1"/>
    <col min="11010" max="11010" width="6" style="89" bestFit="1" customWidth="1"/>
    <col min="11011" max="11013" width="13.625" style="89" bestFit="1" customWidth="1"/>
    <col min="11014" max="11014" width="15.75" style="89" bestFit="1" customWidth="1"/>
    <col min="11015" max="11264" width="9" style="89"/>
    <col min="11265" max="11265" width="27.625" style="89" bestFit="1" customWidth="1"/>
    <col min="11266" max="11266" width="6" style="89" bestFit="1" customWidth="1"/>
    <col min="11267" max="11269" width="13.625" style="89" bestFit="1" customWidth="1"/>
    <col min="11270" max="11270" width="15.75" style="89" bestFit="1" customWidth="1"/>
    <col min="11271" max="11520" width="9" style="89"/>
    <col min="11521" max="11521" width="27.625" style="89" bestFit="1" customWidth="1"/>
    <col min="11522" max="11522" width="6" style="89" bestFit="1" customWidth="1"/>
    <col min="11523" max="11525" width="13.625" style="89" bestFit="1" customWidth="1"/>
    <col min="11526" max="11526" width="15.75" style="89" bestFit="1" customWidth="1"/>
    <col min="11527" max="11776" width="9" style="89"/>
    <col min="11777" max="11777" width="27.625" style="89" bestFit="1" customWidth="1"/>
    <col min="11778" max="11778" width="6" style="89" bestFit="1" customWidth="1"/>
    <col min="11779" max="11781" width="13.625" style="89" bestFit="1" customWidth="1"/>
    <col min="11782" max="11782" width="15.75" style="89" bestFit="1" customWidth="1"/>
    <col min="11783" max="12032" width="9" style="89"/>
    <col min="12033" max="12033" width="27.625" style="89" bestFit="1" customWidth="1"/>
    <col min="12034" max="12034" width="6" style="89" bestFit="1" customWidth="1"/>
    <col min="12035" max="12037" width="13.625" style="89" bestFit="1" customWidth="1"/>
    <col min="12038" max="12038" width="15.75" style="89" bestFit="1" customWidth="1"/>
    <col min="12039" max="12288" width="9" style="89"/>
    <col min="12289" max="12289" width="27.625" style="89" bestFit="1" customWidth="1"/>
    <col min="12290" max="12290" width="6" style="89" bestFit="1" customWidth="1"/>
    <col min="12291" max="12293" width="13.625" style="89" bestFit="1" customWidth="1"/>
    <col min="12294" max="12294" width="15.75" style="89" bestFit="1" customWidth="1"/>
    <col min="12295" max="12544" width="9" style="89"/>
    <col min="12545" max="12545" width="27.625" style="89" bestFit="1" customWidth="1"/>
    <col min="12546" max="12546" width="6" style="89" bestFit="1" customWidth="1"/>
    <col min="12547" max="12549" width="13.625" style="89" bestFit="1" customWidth="1"/>
    <col min="12550" max="12550" width="15.75" style="89" bestFit="1" customWidth="1"/>
    <col min="12551" max="12800" width="9" style="89"/>
    <col min="12801" max="12801" width="27.625" style="89" bestFit="1" customWidth="1"/>
    <col min="12802" max="12802" width="6" style="89" bestFit="1" customWidth="1"/>
    <col min="12803" max="12805" width="13.625" style="89" bestFit="1" customWidth="1"/>
    <col min="12806" max="12806" width="15.75" style="89" bestFit="1" customWidth="1"/>
    <col min="12807" max="13056" width="9" style="89"/>
    <col min="13057" max="13057" width="27.625" style="89" bestFit="1" customWidth="1"/>
    <col min="13058" max="13058" width="6" style="89" bestFit="1" customWidth="1"/>
    <col min="13059" max="13061" width="13.625" style="89" bestFit="1" customWidth="1"/>
    <col min="13062" max="13062" width="15.75" style="89" bestFit="1" customWidth="1"/>
    <col min="13063" max="13312" width="9" style="89"/>
    <col min="13313" max="13313" width="27.625" style="89" bestFit="1" customWidth="1"/>
    <col min="13314" max="13314" width="6" style="89" bestFit="1" customWidth="1"/>
    <col min="13315" max="13317" width="13.625" style="89" bestFit="1" customWidth="1"/>
    <col min="13318" max="13318" width="15.75" style="89" bestFit="1" customWidth="1"/>
    <col min="13319" max="13568" width="9" style="89"/>
    <col min="13569" max="13569" width="27.625" style="89" bestFit="1" customWidth="1"/>
    <col min="13570" max="13570" width="6" style="89" bestFit="1" customWidth="1"/>
    <col min="13571" max="13573" width="13.625" style="89" bestFit="1" customWidth="1"/>
    <col min="13574" max="13574" width="15.75" style="89" bestFit="1" customWidth="1"/>
    <col min="13575" max="13824" width="9" style="89"/>
    <col min="13825" max="13825" width="27.625" style="89" bestFit="1" customWidth="1"/>
    <col min="13826" max="13826" width="6" style="89" bestFit="1" customWidth="1"/>
    <col min="13827" max="13829" width="13.625" style="89" bestFit="1" customWidth="1"/>
    <col min="13830" max="13830" width="15.75" style="89" bestFit="1" customWidth="1"/>
    <col min="13831" max="14080" width="9" style="89"/>
    <col min="14081" max="14081" width="27.625" style="89" bestFit="1" customWidth="1"/>
    <col min="14082" max="14082" width="6" style="89" bestFit="1" customWidth="1"/>
    <col min="14083" max="14085" width="13.625" style="89" bestFit="1" customWidth="1"/>
    <col min="14086" max="14086" width="15.75" style="89" bestFit="1" customWidth="1"/>
    <col min="14087" max="14336" width="9" style="89"/>
    <col min="14337" max="14337" width="27.625" style="89" bestFit="1" customWidth="1"/>
    <col min="14338" max="14338" width="6" style="89" bestFit="1" customWidth="1"/>
    <col min="14339" max="14341" width="13.625" style="89" bestFit="1" customWidth="1"/>
    <col min="14342" max="14342" width="15.75" style="89" bestFit="1" customWidth="1"/>
    <col min="14343" max="14592" width="9" style="89"/>
    <col min="14593" max="14593" width="27.625" style="89" bestFit="1" customWidth="1"/>
    <col min="14594" max="14594" width="6" style="89" bestFit="1" customWidth="1"/>
    <col min="14595" max="14597" width="13.625" style="89" bestFit="1" customWidth="1"/>
    <col min="14598" max="14598" width="15.75" style="89" bestFit="1" customWidth="1"/>
    <col min="14599" max="14848" width="9" style="89"/>
    <col min="14849" max="14849" width="27.625" style="89" bestFit="1" customWidth="1"/>
    <col min="14850" max="14850" width="6" style="89" bestFit="1" customWidth="1"/>
    <col min="14851" max="14853" width="13.625" style="89" bestFit="1" customWidth="1"/>
    <col min="14854" max="14854" width="15.75" style="89" bestFit="1" customWidth="1"/>
    <col min="14855" max="15104" width="9" style="89"/>
    <col min="15105" max="15105" width="27.625" style="89" bestFit="1" customWidth="1"/>
    <col min="15106" max="15106" width="6" style="89" bestFit="1" customWidth="1"/>
    <col min="15107" max="15109" width="13.625" style="89" bestFit="1" customWidth="1"/>
    <col min="15110" max="15110" width="15.75" style="89" bestFit="1" customWidth="1"/>
    <col min="15111" max="15360" width="9" style="89"/>
    <col min="15361" max="15361" width="27.625" style="89" bestFit="1" customWidth="1"/>
    <col min="15362" max="15362" width="6" style="89" bestFit="1" customWidth="1"/>
    <col min="15363" max="15365" width="13.625" style="89" bestFit="1" customWidth="1"/>
    <col min="15366" max="15366" width="15.75" style="89" bestFit="1" customWidth="1"/>
    <col min="15367" max="15616" width="9" style="89"/>
    <col min="15617" max="15617" width="27.625" style="89" bestFit="1" customWidth="1"/>
    <col min="15618" max="15618" width="6" style="89" bestFit="1" customWidth="1"/>
    <col min="15619" max="15621" width="13.625" style="89" bestFit="1" customWidth="1"/>
    <col min="15622" max="15622" width="15.75" style="89" bestFit="1" customWidth="1"/>
    <col min="15623" max="15872" width="9" style="89"/>
    <col min="15873" max="15873" width="27.625" style="89" bestFit="1" customWidth="1"/>
    <col min="15874" max="15874" width="6" style="89" bestFit="1" customWidth="1"/>
    <col min="15875" max="15877" width="13.625" style="89" bestFit="1" customWidth="1"/>
    <col min="15878" max="15878" width="15.75" style="89" bestFit="1" customWidth="1"/>
    <col min="15879" max="16128" width="9" style="89"/>
    <col min="16129" max="16129" width="27.625" style="89" bestFit="1" customWidth="1"/>
    <col min="16130" max="16130" width="6" style="89" bestFit="1" customWidth="1"/>
    <col min="16131" max="16133" width="13.625" style="89" bestFit="1" customWidth="1"/>
    <col min="16134" max="16134" width="15.75" style="89" bestFit="1" customWidth="1"/>
    <col min="16135" max="16384" width="9" style="89"/>
  </cols>
  <sheetData>
    <row r="1" spans="1:6" s="83" customFormat="1" ht="19.5" customHeight="1">
      <c r="A1" s="82" t="s">
        <v>55</v>
      </c>
      <c r="B1" s="82"/>
      <c r="C1" s="82"/>
      <c r="D1" s="82"/>
      <c r="E1" s="82"/>
      <c r="F1" s="82"/>
    </row>
    <row r="2" spans="1:6" s="83" customFormat="1" ht="19.5" customHeight="1">
      <c r="A2" s="82" t="s">
        <v>56</v>
      </c>
      <c r="B2" s="82"/>
      <c r="C2" s="82"/>
      <c r="D2" s="82"/>
      <c r="E2" s="82"/>
      <c r="F2" s="82"/>
    </row>
    <row r="3" spans="1:6" s="86" customFormat="1" ht="21">
      <c r="A3" s="84" t="s">
        <v>140</v>
      </c>
      <c r="B3" s="85"/>
      <c r="C3" s="85"/>
      <c r="D3" s="85"/>
      <c r="E3" s="85"/>
      <c r="F3" s="85"/>
    </row>
    <row r="4" spans="1:6">
      <c r="A4" s="87" t="s">
        <v>58</v>
      </c>
      <c r="B4" s="88"/>
      <c r="C4" s="88"/>
      <c r="D4" s="88"/>
      <c r="E4" s="88"/>
      <c r="F4" s="88"/>
    </row>
    <row r="5" spans="1:6">
      <c r="A5" s="90" t="s">
        <v>141</v>
      </c>
      <c r="B5" s="90"/>
      <c r="C5" s="90"/>
      <c r="D5" s="90"/>
      <c r="E5" s="90"/>
      <c r="F5" s="90"/>
    </row>
    <row r="6" spans="1:6">
      <c r="A6" s="91" t="s">
        <v>142</v>
      </c>
      <c r="B6" s="91" t="s">
        <v>143</v>
      </c>
      <c r="C6" s="91" t="s">
        <v>125</v>
      </c>
      <c r="D6" s="91"/>
      <c r="E6" s="91"/>
      <c r="F6" s="91" t="s">
        <v>126</v>
      </c>
    </row>
    <row r="7" spans="1:6" ht="33">
      <c r="A7" s="92"/>
      <c r="B7" s="92"/>
      <c r="C7" s="93" t="s">
        <v>144</v>
      </c>
      <c r="D7" s="94" t="s">
        <v>145</v>
      </c>
      <c r="E7" s="94" t="s">
        <v>146</v>
      </c>
      <c r="F7" s="92"/>
    </row>
    <row r="8" spans="1:6">
      <c r="A8" s="95" t="s">
        <v>147</v>
      </c>
      <c r="B8" s="96" t="s">
        <v>128</v>
      </c>
      <c r="C8" s="97">
        <v>0</v>
      </c>
      <c r="D8" s="97" t="s">
        <v>148</v>
      </c>
      <c r="E8" s="98">
        <v>3128993</v>
      </c>
      <c r="F8" s="95" t="s">
        <v>128</v>
      </c>
    </row>
    <row r="9" spans="1:6" ht="156.75">
      <c r="A9" s="95" t="s">
        <v>149</v>
      </c>
      <c r="B9" s="96" t="s">
        <v>128</v>
      </c>
      <c r="C9" s="97">
        <v>0</v>
      </c>
      <c r="D9" s="97" t="s">
        <v>148</v>
      </c>
      <c r="E9" s="98">
        <v>3128993</v>
      </c>
      <c r="F9" s="95" t="s">
        <v>150</v>
      </c>
    </row>
    <row r="10" spans="1:6">
      <c r="A10" s="95" t="s">
        <v>151</v>
      </c>
      <c r="B10" s="96" t="s">
        <v>128</v>
      </c>
      <c r="C10" s="97">
        <v>0</v>
      </c>
      <c r="D10" s="97" t="s">
        <v>148</v>
      </c>
      <c r="E10" s="98">
        <v>378161</v>
      </c>
      <c r="F10" s="95" t="s">
        <v>128</v>
      </c>
    </row>
    <row r="11" spans="1:6" ht="228">
      <c r="A11" s="95" t="s">
        <v>152</v>
      </c>
      <c r="B11" s="96" t="s">
        <v>128</v>
      </c>
      <c r="C11" s="97">
        <v>0</v>
      </c>
      <c r="D11" s="97" t="s">
        <v>148</v>
      </c>
      <c r="E11" s="98">
        <v>378161</v>
      </c>
      <c r="F11" s="95" t="s">
        <v>153</v>
      </c>
    </row>
    <row r="12" spans="1:6">
      <c r="A12" s="95" t="s">
        <v>154</v>
      </c>
      <c r="B12" s="96" t="s">
        <v>128</v>
      </c>
      <c r="C12" s="97">
        <v>0</v>
      </c>
      <c r="D12" s="97" t="s">
        <v>148</v>
      </c>
      <c r="E12" s="98">
        <v>2440</v>
      </c>
      <c r="F12" s="95" t="s">
        <v>128</v>
      </c>
    </row>
    <row r="13" spans="1:6" ht="42.75">
      <c r="A13" s="95" t="s">
        <v>155</v>
      </c>
      <c r="B13" s="96" t="s">
        <v>128</v>
      </c>
      <c r="C13" s="97">
        <v>0</v>
      </c>
      <c r="D13" s="97" t="s">
        <v>148</v>
      </c>
      <c r="E13" s="98">
        <v>2440</v>
      </c>
      <c r="F13" s="95" t="s">
        <v>156</v>
      </c>
    </row>
    <row r="14" spans="1:6">
      <c r="A14" s="95" t="s">
        <v>157</v>
      </c>
      <c r="B14" s="96" t="s">
        <v>128</v>
      </c>
      <c r="C14" s="97">
        <v>0</v>
      </c>
      <c r="D14" s="97" t="s">
        <v>148</v>
      </c>
      <c r="E14" s="98">
        <v>1471526</v>
      </c>
      <c r="F14" s="95" t="s">
        <v>128</v>
      </c>
    </row>
    <row r="15" spans="1:6" ht="28.5">
      <c r="A15" s="95" t="s">
        <v>158</v>
      </c>
      <c r="B15" s="96" t="s">
        <v>128</v>
      </c>
      <c r="C15" s="97">
        <v>0</v>
      </c>
      <c r="D15" s="97" t="s">
        <v>148</v>
      </c>
      <c r="E15" s="98">
        <v>123645</v>
      </c>
      <c r="F15" s="95" t="s">
        <v>159</v>
      </c>
    </row>
    <row r="16" spans="1:6" ht="128.25">
      <c r="A16" s="95" t="s">
        <v>160</v>
      </c>
      <c r="B16" s="96" t="s">
        <v>128</v>
      </c>
      <c r="C16" s="97">
        <v>0</v>
      </c>
      <c r="D16" s="97" t="s">
        <v>148</v>
      </c>
      <c r="E16" s="98">
        <v>1347881</v>
      </c>
      <c r="F16" s="95" t="s">
        <v>161</v>
      </c>
    </row>
    <row r="17" spans="1:6">
      <c r="A17" s="95" t="s">
        <v>162</v>
      </c>
      <c r="B17" s="96" t="s">
        <v>128</v>
      </c>
      <c r="C17" s="97">
        <v>0</v>
      </c>
      <c r="D17" s="97" t="s">
        <v>148</v>
      </c>
      <c r="E17" s="98">
        <v>10619</v>
      </c>
      <c r="F17" s="95" t="s">
        <v>128</v>
      </c>
    </row>
    <row r="18" spans="1:6" ht="142.5">
      <c r="A18" s="95" t="s">
        <v>163</v>
      </c>
      <c r="B18" s="96" t="s">
        <v>128</v>
      </c>
      <c r="C18" s="97">
        <v>0</v>
      </c>
      <c r="D18" s="97" t="s">
        <v>148</v>
      </c>
      <c r="E18" s="98">
        <v>10619</v>
      </c>
      <c r="F18" s="95" t="s">
        <v>164</v>
      </c>
    </row>
    <row r="19" spans="1:6">
      <c r="A19" s="99" t="s">
        <v>165</v>
      </c>
      <c r="B19" s="100"/>
      <c r="C19" s="101"/>
      <c r="D19" s="101"/>
      <c r="E19" s="102">
        <v>4991739</v>
      </c>
      <c r="F19" s="99"/>
    </row>
  </sheetData>
  <mergeCells count="9">
    <mergeCell ref="A1:F1"/>
    <mergeCell ref="A2:F2"/>
    <mergeCell ref="A3:F3"/>
    <mergeCell ref="A4:F4"/>
    <mergeCell ref="A5:F5"/>
    <mergeCell ref="A6:A7"/>
    <mergeCell ref="B6:B7"/>
    <mergeCell ref="C6:E6"/>
    <mergeCell ref="F6:F7"/>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8"/>
  <sheetViews>
    <sheetView topLeftCell="A127" zoomScaleNormal="100" workbookViewId="0">
      <selection activeCell="F6" sqref="F6"/>
    </sheetView>
  </sheetViews>
  <sheetFormatPr defaultRowHeight="16.5" customHeight="1"/>
  <cols>
    <col min="1" max="1" width="13.625" style="89" bestFit="1" customWidth="1"/>
    <col min="2" max="2" width="27.625" style="89" bestFit="1" customWidth="1"/>
    <col min="3" max="4" width="13.625" style="89" bestFit="1" customWidth="1"/>
    <col min="5" max="5" width="21.625" style="89" bestFit="1" customWidth="1"/>
    <col min="6" max="256" width="9" style="89"/>
    <col min="257" max="257" width="13.625" style="89" bestFit="1" customWidth="1"/>
    <col min="258" max="258" width="27.625" style="89" bestFit="1" customWidth="1"/>
    <col min="259" max="260" width="13.625" style="89" bestFit="1" customWidth="1"/>
    <col min="261" max="261" width="21.625" style="89" bestFit="1" customWidth="1"/>
    <col min="262" max="512" width="9" style="89"/>
    <col min="513" max="513" width="13.625" style="89" bestFit="1" customWidth="1"/>
    <col min="514" max="514" width="27.625" style="89" bestFit="1" customWidth="1"/>
    <col min="515" max="516" width="13.625" style="89" bestFit="1" customWidth="1"/>
    <col min="517" max="517" width="21.625" style="89" bestFit="1" customWidth="1"/>
    <col min="518" max="768" width="9" style="89"/>
    <col min="769" max="769" width="13.625" style="89" bestFit="1" customWidth="1"/>
    <col min="770" max="770" width="27.625" style="89" bestFit="1" customWidth="1"/>
    <col min="771" max="772" width="13.625" style="89" bestFit="1" customWidth="1"/>
    <col min="773" max="773" width="21.625" style="89" bestFit="1" customWidth="1"/>
    <col min="774" max="1024" width="9" style="89"/>
    <col min="1025" max="1025" width="13.625" style="89" bestFit="1" customWidth="1"/>
    <col min="1026" max="1026" width="27.625" style="89" bestFit="1" customWidth="1"/>
    <col min="1027" max="1028" width="13.625" style="89" bestFit="1" customWidth="1"/>
    <col min="1029" max="1029" width="21.625" style="89" bestFit="1" customWidth="1"/>
    <col min="1030" max="1280" width="9" style="89"/>
    <col min="1281" max="1281" width="13.625" style="89" bestFit="1" customWidth="1"/>
    <col min="1282" max="1282" width="27.625" style="89" bestFit="1" customWidth="1"/>
    <col min="1283" max="1284" width="13.625" style="89" bestFit="1" customWidth="1"/>
    <col min="1285" max="1285" width="21.625" style="89" bestFit="1" customWidth="1"/>
    <col min="1286" max="1536" width="9" style="89"/>
    <col min="1537" max="1537" width="13.625" style="89" bestFit="1" customWidth="1"/>
    <col min="1538" max="1538" width="27.625" style="89" bestFit="1" customWidth="1"/>
    <col min="1539" max="1540" width="13.625" style="89" bestFit="1" customWidth="1"/>
    <col min="1541" max="1541" width="21.625" style="89" bestFit="1" customWidth="1"/>
    <col min="1542" max="1792" width="9" style="89"/>
    <col min="1793" max="1793" width="13.625" style="89" bestFit="1" customWidth="1"/>
    <col min="1794" max="1794" width="27.625" style="89" bestFit="1" customWidth="1"/>
    <col min="1795" max="1796" width="13.625" style="89" bestFit="1" customWidth="1"/>
    <col min="1797" max="1797" width="21.625" style="89" bestFit="1" customWidth="1"/>
    <col min="1798" max="2048" width="9" style="89"/>
    <col min="2049" max="2049" width="13.625" style="89" bestFit="1" customWidth="1"/>
    <col min="2050" max="2050" width="27.625" style="89" bestFit="1" customWidth="1"/>
    <col min="2051" max="2052" width="13.625" style="89" bestFit="1" customWidth="1"/>
    <col min="2053" max="2053" width="21.625" style="89" bestFit="1" customWidth="1"/>
    <col min="2054" max="2304" width="9" style="89"/>
    <col min="2305" max="2305" width="13.625" style="89" bestFit="1" customWidth="1"/>
    <col min="2306" max="2306" width="27.625" style="89" bestFit="1" customWidth="1"/>
    <col min="2307" max="2308" width="13.625" style="89" bestFit="1" customWidth="1"/>
    <col min="2309" max="2309" width="21.625" style="89" bestFit="1" customWidth="1"/>
    <col min="2310" max="2560" width="9" style="89"/>
    <col min="2561" max="2561" width="13.625" style="89" bestFit="1" customWidth="1"/>
    <col min="2562" max="2562" width="27.625" style="89" bestFit="1" customWidth="1"/>
    <col min="2563" max="2564" width="13.625" style="89" bestFit="1" customWidth="1"/>
    <col min="2565" max="2565" width="21.625" style="89" bestFit="1" customWidth="1"/>
    <col min="2566" max="2816" width="9" style="89"/>
    <col min="2817" max="2817" width="13.625" style="89" bestFit="1" customWidth="1"/>
    <col min="2818" max="2818" width="27.625" style="89" bestFit="1" customWidth="1"/>
    <col min="2819" max="2820" width="13.625" style="89" bestFit="1" customWidth="1"/>
    <col min="2821" max="2821" width="21.625" style="89" bestFit="1" customWidth="1"/>
    <col min="2822" max="3072" width="9" style="89"/>
    <col min="3073" max="3073" width="13.625" style="89" bestFit="1" customWidth="1"/>
    <col min="3074" max="3074" width="27.625" style="89" bestFit="1" customWidth="1"/>
    <col min="3075" max="3076" width="13.625" style="89" bestFit="1" customWidth="1"/>
    <col min="3077" max="3077" width="21.625" style="89" bestFit="1" customWidth="1"/>
    <col min="3078" max="3328" width="9" style="89"/>
    <col min="3329" max="3329" width="13.625" style="89" bestFit="1" customWidth="1"/>
    <col min="3330" max="3330" width="27.625" style="89" bestFit="1" customWidth="1"/>
    <col min="3331" max="3332" width="13.625" style="89" bestFit="1" customWidth="1"/>
    <col min="3333" max="3333" width="21.625" style="89" bestFit="1" customWidth="1"/>
    <col min="3334" max="3584" width="9" style="89"/>
    <col min="3585" max="3585" width="13.625" style="89" bestFit="1" customWidth="1"/>
    <col min="3586" max="3586" width="27.625" style="89" bestFit="1" customWidth="1"/>
    <col min="3587" max="3588" width="13.625" style="89" bestFit="1" customWidth="1"/>
    <col min="3589" max="3589" width="21.625" style="89" bestFit="1" customWidth="1"/>
    <col min="3590" max="3840" width="9" style="89"/>
    <col min="3841" max="3841" width="13.625" style="89" bestFit="1" customWidth="1"/>
    <col min="3842" max="3842" width="27.625" style="89" bestFit="1" customWidth="1"/>
    <col min="3843" max="3844" width="13.625" style="89" bestFit="1" customWidth="1"/>
    <col min="3845" max="3845" width="21.625" style="89" bestFit="1" customWidth="1"/>
    <col min="3846" max="4096" width="9" style="89"/>
    <col min="4097" max="4097" width="13.625" style="89" bestFit="1" customWidth="1"/>
    <col min="4098" max="4098" width="27.625" style="89" bestFit="1" customWidth="1"/>
    <col min="4099" max="4100" width="13.625" style="89" bestFit="1" customWidth="1"/>
    <col min="4101" max="4101" width="21.625" style="89" bestFit="1" customWidth="1"/>
    <col min="4102" max="4352" width="9" style="89"/>
    <col min="4353" max="4353" width="13.625" style="89" bestFit="1" customWidth="1"/>
    <col min="4354" max="4354" width="27.625" style="89" bestFit="1" customWidth="1"/>
    <col min="4355" max="4356" width="13.625" style="89" bestFit="1" customWidth="1"/>
    <col min="4357" max="4357" width="21.625" style="89" bestFit="1" customWidth="1"/>
    <col min="4358" max="4608" width="9" style="89"/>
    <col min="4609" max="4609" width="13.625" style="89" bestFit="1" customWidth="1"/>
    <col min="4610" max="4610" width="27.625" style="89" bestFit="1" customWidth="1"/>
    <col min="4611" max="4612" width="13.625" style="89" bestFit="1" customWidth="1"/>
    <col min="4613" max="4613" width="21.625" style="89" bestFit="1" customWidth="1"/>
    <col min="4614" max="4864" width="9" style="89"/>
    <col min="4865" max="4865" width="13.625" style="89" bestFit="1" customWidth="1"/>
    <col min="4866" max="4866" width="27.625" style="89" bestFit="1" customWidth="1"/>
    <col min="4867" max="4868" width="13.625" style="89" bestFit="1" customWidth="1"/>
    <col min="4869" max="4869" width="21.625" style="89" bestFit="1" customWidth="1"/>
    <col min="4870" max="5120" width="9" style="89"/>
    <col min="5121" max="5121" width="13.625" style="89" bestFit="1" customWidth="1"/>
    <col min="5122" max="5122" width="27.625" style="89" bestFit="1" customWidth="1"/>
    <col min="5123" max="5124" width="13.625" style="89" bestFit="1" customWidth="1"/>
    <col min="5125" max="5125" width="21.625" style="89" bestFit="1" customWidth="1"/>
    <col min="5126" max="5376" width="9" style="89"/>
    <col min="5377" max="5377" width="13.625" style="89" bestFit="1" customWidth="1"/>
    <col min="5378" max="5378" width="27.625" style="89" bestFit="1" customWidth="1"/>
    <col min="5379" max="5380" width="13.625" style="89" bestFit="1" customWidth="1"/>
    <col min="5381" max="5381" width="21.625" style="89" bestFit="1" customWidth="1"/>
    <col min="5382" max="5632" width="9" style="89"/>
    <col min="5633" max="5633" width="13.625" style="89" bestFit="1" customWidth="1"/>
    <col min="5634" max="5634" width="27.625" style="89" bestFit="1" customWidth="1"/>
    <col min="5635" max="5636" width="13.625" style="89" bestFit="1" customWidth="1"/>
    <col min="5637" max="5637" width="21.625" style="89" bestFit="1" customWidth="1"/>
    <col min="5638" max="5888" width="9" style="89"/>
    <col min="5889" max="5889" width="13.625" style="89" bestFit="1" customWidth="1"/>
    <col min="5890" max="5890" width="27.625" style="89" bestFit="1" customWidth="1"/>
    <col min="5891" max="5892" width="13.625" style="89" bestFit="1" customWidth="1"/>
    <col min="5893" max="5893" width="21.625" style="89" bestFit="1" customWidth="1"/>
    <col min="5894" max="6144" width="9" style="89"/>
    <col min="6145" max="6145" width="13.625" style="89" bestFit="1" customWidth="1"/>
    <col min="6146" max="6146" width="27.625" style="89" bestFit="1" customWidth="1"/>
    <col min="6147" max="6148" width="13.625" style="89" bestFit="1" customWidth="1"/>
    <col min="6149" max="6149" width="21.625" style="89" bestFit="1" customWidth="1"/>
    <col min="6150" max="6400" width="9" style="89"/>
    <col min="6401" max="6401" width="13.625" style="89" bestFit="1" customWidth="1"/>
    <col min="6402" max="6402" width="27.625" style="89" bestFit="1" customWidth="1"/>
    <col min="6403" max="6404" width="13.625" style="89" bestFit="1" customWidth="1"/>
    <col min="6405" max="6405" width="21.625" style="89" bestFit="1" customWidth="1"/>
    <col min="6406" max="6656" width="9" style="89"/>
    <col min="6657" max="6657" width="13.625" style="89" bestFit="1" customWidth="1"/>
    <col min="6658" max="6658" width="27.625" style="89" bestFit="1" customWidth="1"/>
    <col min="6659" max="6660" width="13.625" style="89" bestFit="1" customWidth="1"/>
    <col min="6661" max="6661" width="21.625" style="89" bestFit="1" customWidth="1"/>
    <col min="6662" max="6912" width="9" style="89"/>
    <col min="6913" max="6913" width="13.625" style="89" bestFit="1" customWidth="1"/>
    <col min="6914" max="6914" width="27.625" style="89" bestFit="1" customWidth="1"/>
    <col min="6915" max="6916" width="13.625" style="89" bestFit="1" customWidth="1"/>
    <col min="6917" max="6917" width="21.625" style="89" bestFit="1" customWidth="1"/>
    <col min="6918" max="7168" width="9" style="89"/>
    <col min="7169" max="7169" width="13.625" style="89" bestFit="1" customWidth="1"/>
    <col min="7170" max="7170" width="27.625" style="89" bestFit="1" customWidth="1"/>
    <col min="7171" max="7172" width="13.625" style="89" bestFit="1" customWidth="1"/>
    <col min="7173" max="7173" width="21.625" style="89" bestFit="1" customWidth="1"/>
    <col min="7174" max="7424" width="9" style="89"/>
    <col min="7425" max="7425" width="13.625" style="89" bestFit="1" customWidth="1"/>
    <col min="7426" max="7426" width="27.625" style="89" bestFit="1" customWidth="1"/>
    <col min="7427" max="7428" width="13.625" style="89" bestFit="1" customWidth="1"/>
    <col min="7429" max="7429" width="21.625" style="89" bestFit="1" customWidth="1"/>
    <col min="7430" max="7680" width="9" style="89"/>
    <col min="7681" max="7681" width="13.625" style="89" bestFit="1" customWidth="1"/>
    <col min="7682" max="7682" width="27.625" style="89" bestFit="1" customWidth="1"/>
    <col min="7683" max="7684" width="13.625" style="89" bestFit="1" customWidth="1"/>
    <col min="7685" max="7685" width="21.625" style="89" bestFit="1" customWidth="1"/>
    <col min="7686" max="7936" width="9" style="89"/>
    <col min="7937" max="7937" width="13.625" style="89" bestFit="1" customWidth="1"/>
    <col min="7938" max="7938" width="27.625" style="89" bestFit="1" customWidth="1"/>
    <col min="7939" max="7940" width="13.625" style="89" bestFit="1" customWidth="1"/>
    <col min="7941" max="7941" width="21.625" style="89" bestFit="1" customWidth="1"/>
    <col min="7942" max="8192" width="9" style="89"/>
    <col min="8193" max="8193" width="13.625" style="89" bestFit="1" customWidth="1"/>
    <col min="8194" max="8194" width="27.625" style="89" bestFit="1" customWidth="1"/>
    <col min="8195" max="8196" width="13.625" style="89" bestFit="1" customWidth="1"/>
    <col min="8197" max="8197" width="21.625" style="89" bestFit="1" customWidth="1"/>
    <col min="8198" max="8448" width="9" style="89"/>
    <col min="8449" max="8449" width="13.625" style="89" bestFit="1" customWidth="1"/>
    <col min="8450" max="8450" width="27.625" style="89" bestFit="1" customWidth="1"/>
    <col min="8451" max="8452" width="13.625" style="89" bestFit="1" customWidth="1"/>
    <col min="8453" max="8453" width="21.625" style="89" bestFit="1" customWidth="1"/>
    <col min="8454" max="8704" width="9" style="89"/>
    <col min="8705" max="8705" width="13.625" style="89" bestFit="1" customWidth="1"/>
    <col min="8706" max="8706" width="27.625" style="89" bestFit="1" customWidth="1"/>
    <col min="8707" max="8708" width="13.625" style="89" bestFit="1" customWidth="1"/>
    <col min="8709" max="8709" width="21.625" style="89" bestFit="1" customWidth="1"/>
    <col min="8710" max="8960" width="9" style="89"/>
    <col min="8961" max="8961" width="13.625" style="89" bestFit="1" customWidth="1"/>
    <col min="8962" max="8962" width="27.625" style="89" bestFit="1" customWidth="1"/>
    <col min="8963" max="8964" width="13.625" style="89" bestFit="1" customWidth="1"/>
    <col min="8965" max="8965" width="21.625" style="89" bestFit="1" customWidth="1"/>
    <col min="8966" max="9216" width="9" style="89"/>
    <col min="9217" max="9217" width="13.625" style="89" bestFit="1" customWidth="1"/>
    <col min="9218" max="9218" width="27.625" style="89" bestFit="1" customWidth="1"/>
    <col min="9219" max="9220" width="13.625" style="89" bestFit="1" customWidth="1"/>
    <col min="9221" max="9221" width="21.625" style="89" bestFit="1" customWidth="1"/>
    <col min="9222" max="9472" width="9" style="89"/>
    <col min="9473" max="9473" width="13.625" style="89" bestFit="1" customWidth="1"/>
    <col min="9474" max="9474" width="27.625" style="89" bestFit="1" customWidth="1"/>
    <col min="9475" max="9476" width="13.625" style="89" bestFit="1" customWidth="1"/>
    <col min="9477" max="9477" width="21.625" style="89" bestFit="1" customWidth="1"/>
    <col min="9478" max="9728" width="9" style="89"/>
    <col min="9729" max="9729" width="13.625" style="89" bestFit="1" customWidth="1"/>
    <col min="9730" max="9730" width="27.625" style="89" bestFit="1" customWidth="1"/>
    <col min="9731" max="9732" width="13.625" style="89" bestFit="1" customWidth="1"/>
    <col min="9733" max="9733" width="21.625" style="89" bestFit="1" customWidth="1"/>
    <col min="9734" max="9984" width="9" style="89"/>
    <col min="9985" max="9985" width="13.625" style="89" bestFit="1" customWidth="1"/>
    <col min="9986" max="9986" width="27.625" style="89" bestFit="1" customWidth="1"/>
    <col min="9987" max="9988" width="13.625" style="89" bestFit="1" customWidth="1"/>
    <col min="9989" max="9989" width="21.625" style="89" bestFit="1" customWidth="1"/>
    <col min="9990" max="10240" width="9" style="89"/>
    <col min="10241" max="10241" width="13.625" style="89" bestFit="1" customWidth="1"/>
    <col min="10242" max="10242" width="27.625" style="89" bestFit="1" customWidth="1"/>
    <col min="10243" max="10244" width="13.625" style="89" bestFit="1" customWidth="1"/>
    <col min="10245" max="10245" width="21.625" style="89" bestFit="1" customWidth="1"/>
    <col min="10246" max="10496" width="9" style="89"/>
    <col min="10497" max="10497" width="13.625" style="89" bestFit="1" customWidth="1"/>
    <col min="10498" max="10498" width="27.625" style="89" bestFit="1" customWidth="1"/>
    <col min="10499" max="10500" width="13.625" style="89" bestFit="1" customWidth="1"/>
    <col min="10501" max="10501" width="21.625" style="89" bestFit="1" customWidth="1"/>
    <col min="10502" max="10752" width="9" style="89"/>
    <col min="10753" max="10753" width="13.625" style="89" bestFit="1" customWidth="1"/>
    <col min="10754" max="10754" width="27.625" style="89" bestFit="1" customWidth="1"/>
    <col min="10755" max="10756" width="13.625" style="89" bestFit="1" customWidth="1"/>
    <col min="10757" max="10757" width="21.625" style="89" bestFit="1" customWidth="1"/>
    <col min="10758" max="11008" width="9" style="89"/>
    <col min="11009" max="11009" width="13.625" style="89" bestFit="1" customWidth="1"/>
    <col min="11010" max="11010" width="27.625" style="89" bestFit="1" customWidth="1"/>
    <col min="11011" max="11012" width="13.625" style="89" bestFit="1" customWidth="1"/>
    <col min="11013" max="11013" width="21.625" style="89" bestFit="1" customWidth="1"/>
    <col min="11014" max="11264" width="9" style="89"/>
    <col min="11265" max="11265" width="13.625" style="89" bestFit="1" customWidth="1"/>
    <col min="11266" max="11266" width="27.625" style="89" bestFit="1" customWidth="1"/>
    <col min="11267" max="11268" width="13.625" style="89" bestFit="1" customWidth="1"/>
    <col min="11269" max="11269" width="21.625" style="89" bestFit="1" customWidth="1"/>
    <col min="11270" max="11520" width="9" style="89"/>
    <col min="11521" max="11521" width="13.625" style="89" bestFit="1" customWidth="1"/>
    <col min="11522" max="11522" width="27.625" style="89" bestFit="1" customWidth="1"/>
    <col min="11523" max="11524" width="13.625" style="89" bestFit="1" customWidth="1"/>
    <col min="11525" max="11525" width="21.625" style="89" bestFit="1" customWidth="1"/>
    <col min="11526" max="11776" width="9" style="89"/>
    <col min="11777" max="11777" width="13.625" style="89" bestFit="1" customWidth="1"/>
    <col min="11778" max="11778" width="27.625" style="89" bestFit="1" customWidth="1"/>
    <col min="11779" max="11780" width="13.625" style="89" bestFit="1" customWidth="1"/>
    <col min="11781" max="11781" width="21.625" style="89" bestFit="1" customWidth="1"/>
    <col min="11782" max="12032" width="9" style="89"/>
    <col min="12033" max="12033" width="13.625" style="89" bestFit="1" customWidth="1"/>
    <col min="12034" max="12034" width="27.625" style="89" bestFit="1" customWidth="1"/>
    <col min="12035" max="12036" width="13.625" style="89" bestFit="1" customWidth="1"/>
    <col min="12037" max="12037" width="21.625" style="89" bestFit="1" customWidth="1"/>
    <col min="12038" max="12288" width="9" style="89"/>
    <col min="12289" max="12289" width="13.625" style="89" bestFit="1" customWidth="1"/>
    <col min="12290" max="12290" width="27.625" style="89" bestFit="1" customWidth="1"/>
    <col min="12291" max="12292" width="13.625" style="89" bestFit="1" customWidth="1"/>
    <col min="12293" max="12293" width="21.625" style="89" bestFit="1" customWidth="1"/>
    <col min="12294" max="12544" width="9" style="89"/>
    <col min="12545" max="12545" width="13.625" style="89" bestFit="1" customWidth="1"/>
    <col min="12546" max="12546" width="27.625" style="89" bestFit="1" customWidth="1"/>
    <col min="12547" max="12548" width="13.625" style="89" bestFit="1" customWidth="1"/>
    <col min="12549" max="12549" width="21.625" style="89" bestFit="1" customWidth="1"/>
    <col min="12550" max="12800" width="9" style="89"/>
    <col min="12801" max="12801" width="13.625" style="89" bestFit="1" customWidth="1"/>
    <col min="12802" max="12802" width="27.625" style="89" bestFit="1" customWidth="1"/>
    <col min="12803" max="12804" width="13.625" style="89" bestFit="1" customWidth="1"/>
    <col min="12805" max="12805" width="21.625" style="89" bestFit="1" customWidth="1"/>
    <col min="12806" max="13056" width="9" style="89"/>
    <col min="13057" max="13057" width="13.625" style="89" bestFit="1" customWidth="1"/>
    <col min="13058" max="13058" width="27.625" style="89" bestFit="1" customWidth="1"/>
    <col min="13059" max="13060" width="13.625" style="89" bestFit="1" customWidth="1"/>
    <col min="13061" max="13061" width="21.625" style="89" bestFit="1" customWidth="1"/>
    <col min="13062" max="13312" width="9" style="89"/>
    <col min="13313" max="13313" width="13.625" style="89" bestFit="1" customWidth="1"/>
    <col min="13314" max="13314" width="27.625" style="89" bestFit="1" customWidth="1"/>
    <col min="13315" max="13316" width="13.625" style="89" bestFit="1" customWidth="1"/>
    <col min="13317" max="13317" width="21.625" style="89" bestFit="1" customWidth="1"/>
    <col min="13318" max="13568" width="9" style="89"/>
    <col min="13569" max="13569" width="13.625" style="89" bestFit="1" customWidth="1"/>
    <col min="13570" max="13570" width="27.625" style="89" bestFit="1" customWidth="1"/>
    <col min="13571" max="13572" width="13.625" style="89" bestFit="1" customWidth="1"/>
    <col min="13573" max="13573" width="21.625" style="89" bestFit="1" customWidth="1"/>
    <col min="13574" max="13824" width="9" style="89"/>
    <col min="13825" max="13825" width="13.625" style="89" bestFit="1" customWidth="1"/>
    <col min="13826" max="13826" width="27.625" style="89" bestFit="1" customWidth="1"/>
    <col min="13827" max="13828" width="13.625" style="89" bestFit="1" customWidth="1"/>
    <col min="13829" max="13829" width="21.625" style="89" bestFit="1" customWidth="1"/>
    <col min="13830" max="14080" width="9" style="89"/>
    <col min="14081" max="14081" width="13.625" style="89" bestFit="1" customWidth="1"/>
    <col min="14082" max="14082" width="27.625" style="89" bestFit="1" customWidth="1"/>
    <col min="14083" max="14084" width="13.625" style="89" bestFit="1" customWidth="1"/>
    <col min="14085" max="14085" width="21.625" style="89" bestFit="1" customWidth="1"/>
    <col min="14086" max="14336" width="9" style="89"/>
    <col min="14337" max="14337" width="13.625" style="89" bestFit="1" customWidth="1"/>
    <col min="14338" max="14338" width="27.625" style="89" bestFit="1" customWidth="1"/>
    <col min="14339" max="14340" width="13.625" style="89" bestFit="1" customWidth="1"/>
    <col min="14341" max="14341" width="21.625" style="89" bestFit="1" customWidth="1"/>
    <col min="14342" max="14592" width="9" style="89"/>
    <col min="14593" max="14593" width="13.625" style="89" bestFit="1" customWidth="1"/>
    <col min="14594" max="14594" width="27.625" style="89" bestFit="1" customWidth="1"/>
    <col min="14595" max="14596" width="13.625" style="89" bestFit="1" customWidth="1"/>
    <col min="14597" max="14597" width="21.625" style="89" bestFit="1" customWidth="1"/>
    <col min="14598" max="14848" width="9" style="89"/>
    <col min="14849" max="14849" width="13.625" style="89" bestFit="1" customWidth="1"/>
    <col min="14850" max="14850" width="27.625" style="89" bestFit="1" customWidth="1"/>
    <col min="14851" max="14852" width="13.625" style="89" bestFit="1" customWidth="1"/>
    <col min="14853" max="14853" width="21.625" style="89" bestFit="1" customWidth="1"/>
    <col min="14854" max="15104" width="9" style="89"/>
    <col min="15105" max="15105" width="13.625" style="89" bestFit="1" customWidth="1"/>
    <col min="15106" max="15106" width="27.625" style="89" bestFit="1" customWidth="1"/>
    <col min="15107" max="15108" width="13.625" style="89" bestFit="1" customWidth="1"/>
    <col min="15109" max="15109" width="21.625" style="89" bestFit="1" customWidth="1"/>
    <col min="15110" max="15360" width="9" style="89"/>
    <col min="15361" max="15361" width="13.625" style="89" bestFit="1" customWidth="1"/>
    <col min="15362" max="15362" width="27.625" style="89" bestFit="1" customWidth="1"/>
    <col min="15363" max="15364" width="13.625" style="89" bestFit="1" customWidth="1"/>
    <col min="15365" max="15365" width="21.625" style="89" bestFit="1" customWidth="1"/>
    <col min="15366" max="15616" width="9" style="89"/>
    <col min="15617" max="15617" width="13.625" style="89" bestFit="1" customWidth="1"/>
    <col min="15618" max="15618" width="27.625" style="89" bestFit="1" customWidth="1"/>
    <col min="15619" max="15620" width="13.625" style="89" bestFit="1" customWidth="1"/>
    <col min="15621" max="15621" width="21.625" style="89" bestFit="1" customWidth="1"/>
    <col min="15622" max="15872" width="9" style="89"/>
    <col min="15873" max="15873" width="13.625" style="89" bestFit="1" customWidth="1"/>
    <col min="15874" max="15874" width="27.625" style="89" bestFit="1" customWidth="1"/>
    <col min="15875" max="15876" width="13.625" style="89" bestFit="1" customWidth="1"/>
    <col min="15877" max="15877" width="21.625" style="89" bestFit="1" customWidth="1"/>
    <col min="15878" max="16128" width="9" style="89"/>
    <col min="16129" max="16129" width="13.625" style="89" bestFit="1" customWidth="1"/>
    <col min="16130" max="16130" width="27.625" style="89" bestFit="1" customWidth="1"/>
    <col min="16131" max="16132" width="13.625" style="89" bestFit="1" customWidth="1"/>
    <col min="16133" max="16133" width="21.625" style="89" bestFit="1" customWidth="1"/>
    <col min="16134" max="16384" width="9" style="89"/>
  </cols>
  <sheetData>
    <row r="1" spans="1:5" s="83" customFormat="1" ht="19.5" customHeight="1">
      <c r="A1" s="82" t="s">
        <v>55</v>
      </c>
      <c r="B1" s="82"/>
      <c r="C1" s="82"/>
      <c r="D1" s="82"/>
      <c r="E1" s="82"/>
    </row>
    <row r="2" spans="1:5" s="83" customFormat="1" ht="19.5" customHeight="1">
      <c r="A2" s="82" t="s">
        <v>56</v>
      </c>
      <c r="B2" s="82"/>
      <c r="C2" s="82"/>
      <c r="D2" s="82"/>
      <c r="E2" s="82"/>
    </row>
    <row r="3" spans="1:5" s="103" customFormat="1" ht="21" customHeight="1">
      <c r="A3" s="84" t="s">
        <v>166</v>
      </c>
      <c r="B3" s="84"/>
      <c r="C3" s="84"/>
      <c r="D3" s="84"/>
      <c r="E3" s="84"/>
    </row>
    <row r="4" spans="1:5">
      <c r="A4" s="87" t="s">
        <v>58</v>
      </c>
      <c r="B4" s="88"/>
      <c r="C4" s="88"/>
      <c r="D4" s="88"/>
      <c r="E4" s="88"/>
    </row>
    <row r="5" spans="1:5">
      <c r="A5" s="104" t="s">
        <v>141</v>
      </c>
      <c r="B5" s="104"/>
      <c r="C5" s="104"/>
      <c r="D5" s="104"/>
      <c r="E5" s="104"/>
    </row>
    <row r="6" spans="1:5" ht="35.25" customHeight="1">
      <c r="A6" s="93" t="s">
        <v>167</v>
      </c>
      <c r="B6" s="93" t="s">
        <v>168</v>
      </c>
      <c r="C6" s="93" t="s">
        <v>169</v>
      </c>
      <c r="D6" s="93" t="s">
        <v>170</v>
      </c>
      <c r="E6" s="94" t="s">
        <v>171</v>
      </c>
    </row>
    <row r="7" spans="1:5" ht="115.5">
      <c r="A7" s="105">
        <v>1556476</v>
      </c>
      <c r="B7" s="106" t="s">
        <v>172</v>
      </c>
      <c r="C7" s="105">
        <v>1641206</v>
      </c>
      <c r="D7" s="105">
        <v>1623709</v>
      </c>
      <c r="E7" s="106" t="s">
        <v>173</v>
      </c>
    </row>
    <row r="8" spans="1:5">
      <c r="A8" s="105">
        <v>844956</v>
      </c>
      <c r="B8" s="107" t="s">
        <v>174</v>
      </c>
      <c r="C8" s="105">
        <v>815481</v>
      </c>
      <c r="D8" s="105">
        <v>830272</v>
      </c>
      <c r="E8" s="106" t="s">
        <v>128</v>
      </c>
    </row>
    <row r="9" spans="1:5" ht="99">
      <c r="A9" s="105">
        <v>465904</v>
      </c>
      <c r="B9" s="108" t="s">
        <v>175</v>
      </c>
      <c r="C9" s="105">
        <v>492281</v>
      </c>
      <c r="D9" s="105">
        <v>503850</v>
      </c>
      <c r="E9" s="106" t="s">
        <v>176</v>
      </c>
    </row>
    <row r="10" spans="1:5" ht="99">
      <c r="A10" s="105">
        <v>32104</v>
      </c>
      <c r="B10" s="108" t="s">
        <v>177</v>
      </c>
      <c r="C10" s="105">
        <v>32716</v>
      </c>
      <c r="D10" s="105">
        <v>32761</v>
      </c>
      <c r="E10" s="106" t="s">
        <v>178</v>
      </c>
    </row>
    <row r="11" spans="1:5" ht="132">
      <c r="A11" s="105">
        <v>17699</v>
      </c>
      <c r="B11" s="108" t="s">
        <v>179</v>
      </c>
      <c r="C11" s="105">
        <v>23106</v>
      </c>
      <c r="D11" s="105">
        <v>22562</v>
      </c>
      <c r="E11" s="106" t="s">
        <v>180</v>
      </c>
    </row>
    <row r="12" spans="1:5" ht="82.5">
      <c r="A12" s="105">
        <v>117870</v>
      </c>
      <c r="B12" s="108" t="s">
        <v>181</v>
      </c>
      <c r="C12" s="105">
        <v>127319</v>
      </c>
      <c r="D12" s="105">
        <v>130720</v>
      </c>
      <c r="E12" s="106" t="s">
        <v>182</v>
      </c>
    </row>
    <row r="13" spans="1:5" ht="99">
      <c r="A13" s="105">
        <v>143434</v>
      </c>
      <c r="B13" s="108" t="s">
        <v>183</v>
      </c>
      <c r="C13" s="105">
        <v>67228</v>
      </c>
      <c r="D13" s="105">
        <v>65527</v>
      </c>
      <c r="E13" s="106" t="s">
        <v>184</v>
      </c>
    </row>
    <row r="14" spans="1:5" ht="132">
      <c r="A14" s="105">
        <v>67945</v>
      </c>
      <c r="B14" s="108" t="s">
        <v>185</v>
      </c>
      <c r="C14" s="105">
        <v>72831</v>
      </c>
      <c r="D14" s="105">
        <v>74852</v>
      </c>
      <c r="E14" s="106" t="s">
        <v>186</v>
      </c>
    </row>
    <row r="15" spans="1:5">
      <c r="A15" s="105">
        <v>343011</v>
      </c>
      <c r="B15" s="107" t="s">
        <v>187</v>
      </c>
      <c r="C15" s="105">
        <v>438343</v>
      </c>
      <c r="D15" s="105">
        <v>407093</v>
      </c>
      <c r="E15" s="106" t="s">
        <v>128</v>
      </c>
    </row>
    <row r="16" spans="1:5" ht="148.5">
      <c r="A16" s="105">
        <v>39378</v>
      </c>
      <c r="B16" s="108" t="s">
        <v>188</v>
      </c>
      <c r="C16" s="105">
        <v>47255</v>
      </c>
      <c r="D16" s="105">
        <v>47966</v>
      </c>
      <c r="E16" s="106" t="s">
        <v>189</v>
      </c>
    </row>
    <row r="17" spans="1:5" ht="82.5">
      <c r="A17" s="105">
        <v>4155</v>
      </c>
      <c r="B17" s="108" t="s">
        <v>190</v>
      </c>
      <c r="C17" s="105">
        <v>5221</v>
      </c>
      <c r="D17" s="105">
        <v>5285</v>
      </c>
      <c r="E17" s="106" t="s">
        <v>191</v>
      </c>
    </row>
    <row r="18" spans="1:5" ht="82.5">
      <c r="A18" s="105">
        <v>4433</v>
      </c>
      <c r="B18" s="108" t="s">
        <v>192</v>
      </c>
      <c r="C18" s="105">
        <v>5684</v>
      </c>
      <c r="D18" s="105">
        <v>5994</v>
      </c>
      <c r="E18" s="106" t="s">
        <v>193</v>
      </c>
    </row>
    <row r="19" spans="1:5" ht="33">
      <c r="A19" s="105">
        <v>1861</v>
      </c>
      <c r="B19" s="108" t="s">
        <v>194</v>
      </c>
      <c r="C19" s="105">
        <v>2038</v>
      </c>
      <c r="D19" s="105">
        <v>2038</v>
      </c>
      <c r="E19" s="106" t="s">
        <v>195</v>
      </c>
    </row>
    <row r="20" spans="1:5" ht="247.5">
      <c r="A20" s="105">
        <v>33429</v>
      </c>
      <c r="B20" s="108" t="s">
        <v>196</v>
      </c>
      <c r="C20" s="105">
        <v>36999</v>
      </c>
      <c r="D20" s="105">
        <v>36160</v>
      </c>
      <c r="E20" s="106" t="s">
        <v>197</v>
      </c>
    </row>
    <row r="21" spans="1:5" ht="99">
      <c r="A21" s="105">
        <v>1216</v>
      </c>
      <c r="B21" s="108" t="s">
        <v>198</v>
      </c>
      <c r="C21" s="105">
        <v>1622</v>
      </c>
      <c r="D21" s="105">
        <v>1418</v>
      </c>
      <c r="E21" s="106" t="s">
        <v>199</v>
      </c>
    </row>
    <row r="22" spans="1:5" ht="409.5">
      <c r="A22" s="105">
        <v>235942</v>
      </c>
      <c r="B22" s="108" t="s">
        <v>200</v>
      </c>
      <c r="C22" s="105">
        <v>313599</v>
      </c>
      <c r="D22" s="105">
        <v>281543</v>
      </c>
      <c r="E22" s="106" t="s">
        <v>201</v>
      </c>
    </row>
    <row r="23" spans="1:5" ht="280.5">
      <c r="A23" s="105">
        <v>21544</v>
      </c>
      <c r="B23" s="108" t="s">
        <v>202</v>
      </c>
      <c r="C23" s="105">
        <v>24872</v>
      </c>
      <c r="D23" s="105">
        <v>25636</v>
      </c>
      <c r="E23" s="106" t="s">
        <v>203</v>
      </c>
    </row>
    <row r="24" spans="1:5" ht="33">
      <c r="A24" s="105">
        <v>1052</v>
      </c>
      <c r="B24" s="108" t="s">
        <v>204</v>
      </c>
      <c r="C24" s="105">
        <v>1053</v>
      </c>
      <c r="D24" s="105">
        <v>1053</v>
      </c>
      <c r="E24" s="106" t="s">
        <v>205</v>
      </c>
    </row>
    <row r="25" spans="1:5">
      <c r="A25" s="105">
        <v>194303</v>
      </c>
      <c r="B25" s="107" t="s">
        <v>206</v>
      </c>
      <c r="C25" s="105">
        <v>217795</v>
      </c>
      <c r="D25" s="105">
        <v>221844</v>
      </c>
      <c r="E25" s="106" t="s">
        <v>128</v>
      </c>
    </row>
    <row r="26" spans="1:5">
      <c r="A26" s="105">
        <v>4866</v>
      </c>
      <c r="B26" s="108" t="s">
        <v>207</v>
      </c>
      <c r="C26" s="105">
        <v>7034</v>
      </c>
      <c r="D26" s="105">
        <v>7168</v>
      </c>
      <c r="E26" s="106" t="s">
        <v>208</v>
      </c>
    </row>
    <row r="27" spans="1:5" ht="313.5">
      <c r="A27" s="105">
        <v>189437</v>
      </c>
      <c r="B27" s="108" t="s">
        <v>209</v>
      </c>
      <c r="C27" s="105">
        <v>210761</v>
      </c>
      <c r="D27" s="105">
        <v>214676</v>
      </c>
      <c r="E27" s="106" t="s">
        <v>210</v>
      </c>
    </row>
    <row r="28" spans="1:5">
      <c r="A28" s="105">
        <v>2600</v>
      </c>
      <c r="B28" s="107" t="s">
        <v>211</v>
      </c>
      <c r="C28" s="105">
        <v>3384</v>
      </c>
      <c r="D28" s="105">
        <v>3091</v>
      </c>
      <c r="E28" s="106" t="s">
        <v>128</v>
      </c>
    </row>
    <row r="29" spans="1:5" ht="33">
      <c r="A29" s="105">
        <v>1040</v>
      </c>
      <c r="B29" s="108" t="s">
        <v>212</v>
      </c>
      <c r="C29" s="105">
        <v>1041</v>
      </c>
      <c r="D29" s="105">
        <v>1041</v>
      </c>
      <c r="E29" s="106" t="s">
        <v>213</v>
      </c>
    </row>
    <row r="30" spans="1:5" ht="33">
      <c r="A30" s="105">
        <v>1022</v>
      </c>
      <c r="B30" s="108" t="s">
        <v>214</v>
      </c>
      <c r="C30" s="105">
        <v>1641</v>
      </c>
      <c r="D30" s="105">
        <v>1348</v>
      </c>
      <c r="E30" s="106" t="s">
        <v>215</v>
      </c>
    </row>
    <row r="31" spans="1:5">
      <c r="A31" s="105">
        <v>386</v>
      </c>
      <c r="B31" s="108" t="s">
        <v>216</v>
      </c>
      <c r="C31" s="105">
        <v>486</v>
      </c>
      <c r="D31" s="105">
        <v>486</v>
      </c>
      <c r="E31" s="106" t="s">
        <v>217</v>
      </c>
    </row>
    <row r="32" spans="1:5">
      <c r="A32" s="105">
        <v>152</v>
      </c>
      <c r="B32" s="108" t="s">
        <v>218</v>
      </c>
      <c r="C32" s="105">
        <v>216</v>
      </c>
      <c r="D32" s="105">
        <v>216</v>
      </c>
      <c r="E32" s="106" t="s">
        <v>219</v>
      </c>
    </row>
    <row r="33" spans="1:5" ht="33">
      <c r="A33" s="105">
        <v>51505</v>
      </c>
      <c r="B33" s="107" t="s">
        <v>220</v>
      </c>
      <c r="C33" s="105">
        <v>31556</v>
      </c>
      <c r="D33" s="105">
        <v>24904</v>
      </c>
      <c r="E33" s="106" t="s">
        <v>128</v>
      </c>
    </row>
    <row r="34" spans="1:5" ht="181.5">
      <c r="A34" s="105">
        <v>51505</v>
      </c>
      <c r="B34" s="108" t="s">
        <v>221</v>
      </c>
      <c r="C34" s="105">
        <v>31556</v>
      </c>
      <c r="D34" s="105">
        <v>24904</v>
      </c>
      <c r="E34" s="106" t="s">
        <v>222</v>
      </c>
    </row>
    <row r="35" spans="1:5">
      <c r="A35" s="105">
        <v>913</v>
      </c>
      <c r="B35" s="107" t="s">
        <v>223</v>
      </c>
      <c r="C35" s="105">
        <v>1009</v>
      </c>
      <c r="D35" s="105">
        <v>997</v>
      </c>
      <c r="E35" s="106" t="s">
        <v>128</v>
      </c>
    </row>
    <row r="36" spans="1:5" ht="33">
      <c r="A36" s="105">
        <v>327</v>
      </c>
      <c r="B36" s="108" t="s">
        <v>224</v>
      </c>
      <c r="C36" s="105">
        <v>392</v>
      </c>
      <c r="D36" s="105">
        <v>373</v>
      </c>
      <c r="E36" s="106" t="s">
        <v>225</v>
      </c>
    </row>
    <row r="37" spans="1:5" ht="99">
      <c r="A37" s="105">
        <v>585</v>
      </c>
      <c r="B37" s="108" t="s">
        <v>226</v>
      </c>
      <c r="C37" s="105">
        <v>617</v>
      </c>
      <c r="D37" s="105">
        <v>624</v>
      </c>
      <c r="E37" s="106" t="s">
        <v>227</v>
      </c>
    </row>
    <row r="38" spans="1:5" ht="33">
      <c r="A38" s="105">
        <v>107440</v>
      </c>
      <c r="B38" s="107" t="s">
        <v>228</v>
      </c>
      <c r="C38" s="105">
        <v>119923</v>
      </c>
      <c r="D38" s="105">
        <v>121597</v>
      </c>
      <c r="E38" s="106" t="s">
        <v>128</v>
      </c>
    </row>
    <row r="39" spans="1:5" ht="82.5">
      <c r="A39" s="105">
        <v>194</v>
      </c>
      <c r="B39" s="108" t="s">
        <v>229</v>
      </c>
      <c r="C39" s="105">
        <v>183</v>
      </c>
      <c r="D39" s="105">
        <v>196</v>
      </c>
      <c r="E39" s="106" t="s">
        <v>230</v>
      </c>
    </row>
    <row r="40" spans="1:5" ht="33">
      <c r="A40" s="105">
        <v>101844</v>
      </c>
      <c r="B40" s="108" t="s">
        <v>231</v>
      </c>
      <c r="C40" s="105">
        <v>113630</v>
      </c>
      <c r="D40" s="105">
        <v>115433</v>
      </c>
      <c r="E40" s="106" t="s">
        <v>232</v>
      </c>
    </row>
    <row r="41" spans="1:5" ht="99">
      <c r="A41" s="105">
        <v>5403</v>
      </c>
      <c r="B41" s="108" t="s">
        <v>233</v>
      </c>
      <c r="C41" s="105">
        <v>6110</v>
      </c>
      <c r="D41" s="105">
        <v>5968</v>
      </c>
      <c r="E41" s="106" t="s">
        <v>234</v>
      </c>
    </row>
    <row r="42" spans="1:5">
      <c r="A42" s="105">
        <v>11749</v>
      </c>
      <c r="B42" s="107" t="s">
        <v>235</v>
      </c>
      <c r="C42" s="105">
        <v>13715</v>
      </c>
      <c r="D42" s="105">
        <v>13911</v>
      </c>
      <c r="E42" s="106" t="s">
        <v>128</v>
      </c>
    </row>
    <row r="43" spans="1:5" ht="49.5">
      <c r="A43" s="105">
        <v>11749</v>
      </c>
      <c r="B43" s="108" t="s">
        <v>236</v>
      </c>
      <c r="C43" s="105">
        <v>13715</v>
      </c>
      <c r="D43" s="105">
        <v>13911</v>
      </c>
      <c r="E43" s="106" t="s">
        <v>237</v>
      </c>
    </row>
    <row r="44" spans="1:5" ht="49.5">
      <c r="A44" s="105">
        <v>2932</v>
      </c>
      <c r="B44" s="106" t="s">
        <v>238</v>
      </c>
      <c r="C44" s="105">
        <v>3405</v>
      </c>
      <c r="D44" s="105">
        <v>3405</v>
      </c>
      <c r="E44" s="106" t="s">
        <v>239</v>
      </c>
    </row>
    <row r="45" spans="1:5">
      <c r="A45" s="105">
        <v>1467</v>
      </c>
      <c r="B45" s="107" t="s">
        <v>174</v>
      </c>
      <c r="C45" s="105">
        <v>1490</v>
      </c>
      <c r="D45" s="105">
        <v>1490</v>
      </c>
      <c r="E45" s="106" t="s">
        <v>128</v>
      </c>
    </row>
    <row r="46" spans="1:5" ht="33">
      <c r="A46" s="105">
        <v>1092</v>
      </c>
      <c r="B46" s="108" t="s">
        <v>177</v>
      </c>
      <c r="C46" s="105">
        <v>1092</v>
      </c>
      <c r="D46" s="105">
        <v>1092</v>
      </c>
      <c r="E46" s="106" t="s">
        <v>240</v>
      </c>
    </row>
    <row r="47" spans="1:5" ht="33">
      <c r="A47" s="105">
        <v>136</v>
      </c>
      <c r="B47" s="108" t="s">
        <v>181</v>
      </c>
      <c r="C47" s="105">
        <v>139</v>
      </c>
      <c r="D47" s="105">
        <v>139</v>
      </c>
      <c r="E47" s="106" t="s">
        <v>241</v>
      </c>
    </row>
    <row r="48" spans="1:5" ht="33">
      <c r="A48" s="105">
        <v>65</v>
      </c>
      <c r="B48" s="108" t="s">
        <v>183</v>
      </c>
      <c r="C48" s="105">
        <v>69</v>
      </c>
      <c r="D48" s="105">
        <v>69</v>
      </c>
      <c r="E48" s="106" t="s">
        <v>242</v>
      </c>
    </row>
    <row r="49" spans="1:5" ht="82.5">
      <c r="A49" s="105">
        <v>173</v>
      </c>
      <c r="B49" s="108" t="s">
        <v>185</v>
      </c>
      <c r="C49" s="105">
        <v>190</v>
      </c>
      <c r="D49" s="105">
        <v>190</v>
      </c>
      <c r="E49" s="106" t="s">
        <v>243</v>
      </c>
    </row>
    <row r="50" spans="1:5">
      <c r="A50" s="105">
        <v>660</v>
      </c>
      <c r="B50" s="107" t="s">
        <v>187</v>
      </c>
      <c r="C50" s="105">
        <v>885</v>
      </c>
      <c r="D50" s="105">
        <v>885</v>
      </c>
      <c r="E50" s="106" t="s">
        <v>128</v>
      </c>
    </row>
    <row r="51" spans="1:5">
      <c r="A51" s="105">
        <v>17</v>
      </c>
      <c r="B51" s="108" t="s">
        <v>198</v>
      </c>
      <c r="C51" s="105">
        <v>25</v>
      </c>
      <c r="D51" s="105">
        <v>25</v>
      </c>
      <c r="E51" s="106" t="s">
        <v>244</v>
      </c>
    </row>
    <row r="52" spans="1:5" ht="33">
      <c r="A52" s="105">
        <v>5</v>
      </c>
      <c r="B52" s="108" t="s">
        <v>200</v>
      </c>
      <c r="C52" s="105">
        <v>6</v>
      </c>
      <c r="D52" s="105">
        <v>6</v>
      </c>
      <c r="E52" s="106" t="s">
        <v>245</v>
      </c>
    </row>
    <row r="53" spans="1:5">
      <c r="A53" s="105">
        <v>638</v>
      </c>
      <c r="B53" s="108" t="s">
        <v>202</v>
      </c>
      <c r="C53" s="105">
        <v>854</v>
      </c>
      <c r="D53" s="105">
        <v>854</v>
      </c>
      <c r="E53" s="106" t="s">
        <v>246</v>
      </c>
    </row>
    <row r="54" spans="1:5">
      <c r="A54" s="105">
        <v>802</v>
      </c>
      <c r="B54" s="107" t="s">
        <v>206</v>
      </c>
      <c r="C54" s="105">
        <v>1027</v>
      </c>
      <c r="D54" s="105">
        <v>1027</v>
      </c>
      <c r="E54" s="106" t="s">
        <v>128</v>
      </c>
    </row>
    <row r="55" spans="1:5" ht="33">
      <c r="A55" s="105">
        <v>802</v>
      </c>
      <c r="B55" s="108" t="s">
        <v>209</v>
      </c>
      <c r="C55" s="105">
        <v>1027</v>
      </c>
      <c r="D55" s="105">
        <v>1027</v>
      </c>
      <c r="E55" s="106" t="s">
        <v>247</v>
      </c>
    </row>
    <row r="56" spans="1:5" ht="33">
      <c r="A56" s="105">
        <v>3</v>
      </c>
      <c r="B56" s="107" t="s">
        <v>228</v>
      </c>
      <c r="C56" s="105">
        <v>3</v>
      </c>
      <c r="D56" s="105">
        <v>3</v>
      </c>
      <c r="E56" s="106" t="s">
        <v>128</v>
      </c>
    </row>
    <row r="57" spans="1:5">
      <c r="A57" s="105">
        <v>3</v>
      </c>
      <c r="B57" s="108" t="s">
        <v>229</v>
      </c>
      <c r="C57" s="105">
        <v>3</v>
      </c>
      <c r="D57" s="105">
        <v>3</v>
      </c>
      <c r="E57" s="106" t="s">
        <v>248</v>
      </c>
    </row>
    <row r="58" spans="1:5" ht="132">
      <c r="A58" s="105">
        <v>1386476</v>
      </c>
      <c r="B58" s="106" t="s">
        <v>249</v>
      </c>
      <c r="C58" s="105">
        <v>1342822</v>
      </c>
      <c r="D58" s="105">
        <v>1281460</v>
      </c>
      <c r="E58" s="106" t="s">
        <v>250</v>
      </c>
    </row>
    <row r="59" spans="1:5">
      <c r="A59" s="105">
        <v>1021</v>
      </c>
      <c r="B59" s="107" t="s">
        <v>187</v>
      </c>
      <c r="C59" s="105">
        <v>4883</v>
      </c>
      <c r="D59" s="105">
        <v>2988</v>
      </c>
      <c r="E59" s="106" t="s">
        <v>128</v>
      </c>
    </row>
    <row r="60" spans="1:5">
      <c r="A60" s="105">
        <v>0</v>
      </c>
      <c r="B60" s="108" t="s">
        <v>192</v>
      </c>
      <c r="C60" s="105">
        <v>138</v>
      </c>
      <c r="D60" s="105">
        <v>126</v>
      </c>
      <c r="E60" s="106" t="s">
        <v>251</v>
      </c>
    </row>
    <row r="61" spans="1:5">
      <c r="A61" s="105">
        <v>0</v>
      </c>
      <c r="B61" s="108" t="s">
        <v>194</v>
      </c>
      <c r="C61" s="105">
        <v>52</v>
      </c>
      <c r="D61" s="105">
        <v>54</v>
      </c>
      <c r="E61" s="106" t="s">
        <v>252</v>
      </c>
    </row>
    <row r="62" spans="1:5" ht="99">
      <c r="A62" s="105">
        <v>45</v>
      </c>
      <c r="B62" s="108" t="s">
        <v>196</v>
      </c>
      <c r="C62" s="105">
        <v>1850</v>
      </c>
      <c r="D62" s="105">
        <v>0</v>
      </c>
      <c r="E62" s="106" t="s">
        <v>253</v>
      </c>
    </row>
    <row r="63" spans="1:5" ht="99">
      <c r="A63" s="105">
        <v>976</v>
      </c>
      <c r="B63" s="108" t="s">
        <v>202</v>
      </c>
      <c r="C63" s="105">
        <v>2843</v>
      </c>
      <c r="D63" s="105">
        <v>2808</v>
      </c>
      <c r="E63" s="106" t="s">
        <v>254</v>
      </c>
    </row>
    <row r="64" spans="1:5">
      <c r="A64" s="105">
        <v>68</v>
      </c>
      <c r="B64" s="107" t="s">
        <v>206</v>
      </c>
      <c r="C64" s="105">
        <v>420</v>
      </c>
      <c r="D64" s="105">
        <v>1215</v>
      </c>
      <c r="E64" s="106" t="s">
        <v>128</v>
      </c>
    </row>
    <row r="65" spans="1:5" ht="33">
      <c r="A65" s="105">
        <v>68</v>
      </c>
      <c r="B65" s="108" t="s">
        <v>209</v>
      </c>
      <c r="C65" s="105">
        <v>420</v>
      </c>
      <c r="D65" s="105">
        <v>1215</v>
      </c>
      <c r="E65" s="106" t="s">
        <v>255</v>
      </c>
    </row>
    <row r="66" spans="1:5" ht="33">
      <c r="A66" s="105">
        <v>35018</v>
      </c>
      <c r="B66" s="107" t="s">
        <v>220</v>
      </c>
      <c r="C66" s="105">
        <v>79171</v>
      </c>
      <c r="D66" s="105">
        <v>52947</v>
      </c>
      <c r="E66" s="106" t="s">
        <v>128</v>
      </c>
    </row>
    <row r="67" spans="1:5" ht="165">
      <c r="A67" s="105">
        <v>35018</v>
      </c>
      <c r="B67" s="108" t="s">
        <v>221</v>
      </c>
      <c r="C67" s="105">
        <v>78121</v>
      </c>
      <c r="D67" s="105">
        <v>52947</v>
      </c>
      <c r="E67" s="106" t="s">
        <v>256</v>
      </c>
    </row>
    <row r="68" spans="1:5" ht="33">
      <c r="A68" s="105">
        <v>0</v>
      </c>
      <c r="B68" s="108" t="s">
        <v>257</v>
      </c>
      <c r="C68" s="105">
        <v>1050</v>
      </c>
      <c r="D68" s="105">
        <v>0</v>
      </c>
      <c r="E68" s="106" t="s">
        <v>258</v>
      </c>
    </row>
    <row r="69" spans="1:5" ht="33">
      <c r="A69" s="105">
        <v>1350219</v>
      </c>
      <c r="B69" s="107" t="s">
        <v>228</v>
      </c>
      <c r="C69" s="105">
        <v>1257889</v>
      </c>
      <c r="D69" s="105">
        <v>1223431</v>
      </c>
      <c r="E69" s="106" t="s">
        <v>128</v>
      </c>
    </row>
    <row r="70" spans="1:5" ht="132">
      <c r="A70" s="105">
        <v>1350219</v>
      </c>
      <c r="B70" s="108" t="s">
        <v>231</v>
      </c>
      <c r="C70" s="105">
        <v>1257889</v>
      </c>
      <c r="D70" s="105">
        <v>1223431</v>
      </c>
      <c r="E70" s="106" t="s">
        <v>259</v>
      </c>
    </row>
    <row r="71" spans="1:5">
      <c r="A71" s="105">
        <v>150</v>
      </c>
      <c r="B71" s="107" t="s">
        <v>235</v>
      </c>
      <c r="C71" s="105">
        <v>459</v>
      </c>
      <c r="D71" s="105">
        <v>879</v>
      </c>
      <c r="E71" s="106" t="s">
        <v>128</v>
      </c>
    </row>
    <row r="72" spans="1:5" ht="33">
      <c r="A72" s="105">
        <v>150</v>
      </c>
      <c r="B72" s="108" t="s">
        <v>236</v>
      </c>
      <c r="C72" s="105">
        <v>459</v>
      </c>
      <c r="D72" s="105">
        <v>879</v>
      </c>
      <c r="E72" s="106" t="s">
        <v>260</v>
      </c>
    </row>
    <row r="73" spans="1:5" ht="33">
      <c r="A73" s="105">
        <v>150945</v>
      </c>
      <c r="B73" s="106" t="s">
        <v>261</v>
      </c>
      <c r="C73" s="105">
        <v>0</v>
      </c>
      <c r="D73" s="105">
        <v>12121</v>
      </c>
      <c r="E73" s="106" t="s">
        <v>128</v>
      </c>
    </row>
    <row r="74" spans="1:5" ht="33">
      <c r="A74" s="105">
        <v>150945</v>
      </c>
      <c r="B74" s="107" t="s">
        <v>220</v>
      </c>
      <c r="C74" s="105">
        <v>0</v>
      </c>
      <c r="D74" s="105">
        <v>12121</v>
      </c>
      <c r="E74" s="106" t="s">
        <v>128</v>
      </c>
    </row>
    <row r="75" spans="1:5">
      <c r="A75" s="105">
        <v>150945</v>
      </c>
      <c r="B75" s="108" t="s">
        <v>221</v>
      </c>
      <c r="C75" s="105">
        <v>0</v>
      </c>
      <c r="D75" s="105">
        <v>12121</v>
      </c>
      <c r="E75" s="106" t="s">
        <v>128</v>
      </c>
    </row>
    <row r="76" spans="1:5" ht="214.5">
      <c r="A76" s="105">
        <v>0</v>
      </c>
      <c r="B76" s="106" t="s">
        <v>262</v>
      </c>
      <c r="C76" s="105">
        <v>37772</v>
      </c>
      <c r="D76" s="105">
        <v>9850</v>
      </c>
      <c r="E76" s="106" t="s">
        <v>263</v>
      </c>
    </row>
    <row r="77" spans="1:5" ht="33">
      <c r="A77" s="105">
        <v>0</v>
      </c>
      <c r="B77" s="107" t="s">
        <v>220</v>
      </c>
      <c r="C77" s="105">
        <v>37772</v>
      </c>
      <c r="D77" s="105">
        <v>9850</v>
      </c>
      <c r="E77" s="106" t="s">
        <v>128</v>
      </c>
    </row>
    <row r="78" spans="1:5" ht="49.5">
      <c r="A78" s="105">
        <v>0</v>
      </c>
      <c r="B78" s="108" t="s">
        <v>221</v>
      </c>
      <c r="C78" s="105">
        <v>37772</v>
      </c>
      <c r="D78" s="105">
        <v>9850</v>
      </c>
      <c r="E78" s="106" t="s">
        <v>264</v>
      </c>
    </row>
    <row r="79" spans="1:5" ht="115.5">
      <c r="A79" s="105">
        <v>0</v>
      </c>
      <c r="B79" s="106" t="s">
        <v>265</v>
      </c>
      <c r="C79" s="105">
        <v>185000</v>
      </c>
      <c r="D79" s="105">
        <v>0</v>
      </c>
      <c r="E79" s="106" t="s">
        <v>266</v>
      </c>
    </row>
    <row r="80" spans="1:5">
      <c r="A80" s="105">
        <v>0</v>
      </c>
      <c r="B80" s="107" t="s">
        <v>187</v>
      </c>
      <c r="C80" s="105">
        <v>6160</v>
      </c>
      <c r="D80" s="105">
        <v>0</v>
      </c>
      <c r="E80" s="106" t="s">
        <v>128</v>
      </c>
    </row>
    <row r="81" spans="1:5">
      <c r="A81" s="105">
        <v>0</v>
      </c>
      <c r="B81" s="108" t="s">
        <v>192</v>
      </c>
      <c r="C81" s="105">
        <v>620</v>
      </c>
      <c r="D81" s="105">
        <v>0</v>
      </c>
      <c r="E81" s="106" t="s">
        <v>267</v>
      </c>
    </row>
    <row r="82" spans="1:5">
      <c r="A82" s="105">
        <v>0</v>
      </c>
      <c r="B82" s="108" t="s">
        <v>194</v>
      </c>
      <c r="C82" s="105">
        <v>215</v>
      </c>
      <c r="D82" s="105">
        <v>0</v>
      </c>
      <c r="E82" s="106" t="s">
        <v>268</v>
      </c>
    </row>
    <row r="83" spans="1:5" ht="297">
      <c r="A83" s="105">
        <v>0</v>
      </c>
      <c r="B83" s="108" t="s">
        <v>202</v>
      </c>
      <c r="C83" s="105">
        <v>5325</v>
      </c>
      <c r="D83" s="105">
        <v>0</v>
      </c>
      <c r="E83" s="106" t="s">
        <v>269</v>
      </c>
    </row>
    <row r="84" spans="1:5" ht="33">
      <c r="A84" s="105">
        <v>0</v>
      </c>
      <c r="B84" s="107" t="s">
        <v>228</v>
      </c>
      <c r="C84" s="105">
        <v>178840</v>
      </c>
      <c r="D84" s="105">
        <v>0</v>
      </c>
      <c r="E84" s="106" t="s">
        <v>128</v>
      </c>
    </row>
    <row r="85" spans="1:5" ht="198">
      <c r="A85" s="105">
        <v>0</v>
      </c>
      <c r="B85" s="108" t="s">
        <v>231</v>
      </c>
      <c r="C85" s="105">
        <v>178840</v>
      </c>
      <c r="D85" s="105">
        <v>0</v>
      </c>
      <c r="E85" s="106" t="s">
        <v>270</v>
      </c>
    </row>
    <row r="86" spans="1:5" ht="49.5">
      <c r="A86" s="105">
        <v>0</v>
      </c>
      <c r="B86" s="106" t="s">
        <v>271</v>
      </c>
      <c r="C86" s="105">
        <v>21484</v>
      </c>
      <c r="D86" s="105">
        <v>0</v>
      </c>
      <c r="E86" s="106" t="s">
        <v>272</v>
      </c>
    </row>
    <row r="87" spans="1:5">
      <c r="A87" s="105">
        <v>0</v>
      </c>
      <c r="B87" s="107" t="s">
        <v>187</v>
      </c>
      <c r="C87" s="105">
        <v>2384</v>
      </c>
      <c r="D87" s="105">
        <v>0</v>
      </c>
      <c r="E87" s="106" t="s">
        <v>128</v>
      </c>
    </row>
    <row r="88" spans="1:5">
      <c r="A88" s="105">
        <v>0</v>
      </c>
      <c r="B88" s="108" t="s">
        <v>190</v>
      </c>
      <c r="C88" s="105">
        <v>4</v>
      </c>
      <c r="D88" s="105">
        <v>0</v>
      </c>
      <c r="E88" s="106" t="s">
        <v>273</v>
      </c>
    </row>
    <row r="89" spans="1:5">
      <c r="A89" s="105">
        <v>0</v>
      </c>
      <c r="B89" s="108" t="s">
        <v>192</v>
      </c>
      <c r="C89" s="105">
        <v>200</v>
      </c>
      <c r="D89" s="105">
        <v>0</v>
      </c>
      <c r="E89" s="106" t="s">
        <v>274</v>
      </c>
    </row>
    <row r="90" spans="1:5">
      <c r="A90" s="105">
        <v>0</v>
      </c>
      <c r="B90" s="108" t="s">
        <v>194</v>
      </c>
      <c r="C90" s="105">
        <v>200</v>
      </c>
      <c r="D90" s="105">
        <v>0</v>
      </c>
      <c r="E90" s="106" t="s">
        <v>275</v>
      </c>
    </row>
    <row r="91" spans="1:5" ht="264">
      <c r="A91" s="105">
        <v>0</v>
      </c>
      <c r="B91" s="108" t="s">
        <v>202</v>
      </c>
      <c r="C91" s="105">
        <v>1980</v>
      </c>
      <c r="D91" s="105">
        <v>0</v>
      </c>
      <c r="E91" s="106" t="s">
        <v>276</v>
      </c>
    </row>
    <row r="92" spans="1:5">
      <c r="A92" s="105">
        <v>0</v>
      </c>
      <c r="B92" s="107" t="s">
        <v>206</v>
      </c>
      <c r="C92" s="105">
        <v>100</v>
      </c>
      <c r="D92" s="105">
        <v>0</v>
      </c>
      <c r="E92" s="106" t="s">
        <v>128</v>
      </c>
    </row>
    <row r="93" spans="1:5" ht="66">
      <c r="A93" s="105">
        <v>0</v>
      </c>
      <c r="B93" s="108" t="s">
        <v>209</v>
      </c>
      <c r="C93" s="105">
        <v>100</v>
      </c>
      <c r="D93" s="105">
        <v>0</v>
      </c>
      <c r="E93" s="106" t="s">
        <v>277</v>
      </c>
    </row>
    <row r="94" spans="1:5" ht="33">
      <c r="A94" s="105">
        <v>0</v>
      </c>
      <c r="B94" s="107" t="s">
        <v>220</v>
      </c>
      <c r="C94" s="105">
        <v>1800</v>
      </c>
      <c r="D94" s="105">
        <v>0</v>
      </c>
      <c r="E94" s="106" t="s">
        <v>128</v>
      </c>
    </row>
    <row r="95" spans="1:5" ht="33">
      <c r="A95" s="105">
        <v>0</v>
      </c>
      <c r="B95" s="108" t="s">
        <v>257</v>
      </c>
      <c r="C95" s="105">
        <v>1800</v>
      </c>
      <c r="D95" s="105">
        <v>0</v>
      </c>
      <c r="E95" s="106" t="s">
        <v>278</v>
      </c>
    </row>
    <row r="96" spans="1:5" ht="33">
      <c r="A96" s="105">
        <v>0</v>
      </c>
      <c r="B96" s="107" t="s">
        <v>228</v>
      </c>
      <c r="C96" s="105">
        <v>17200</v>
      </c>
      <c r="D96" s="105">
        <v>0</v>
      </c>
      <c r="E96" s="106" t="s">
        <v>128</v>
      </c>
    </row>
    <row r="97" spans="1:5" ht="181.5">
      <c r="A97" s="105">
        <v>0</v>
      </c>
      <c r="B97" s="108" t="s">
        <v>231</v>
      </c>
      <c r="C97" s="105">
        <v>17200</v>
      </c>
      <c r="D97" s="105">
        <v>0</v>
      </c>
      <c r="E97" s="106" t="s">
        <v>279</v>
      </c>
    </row>
    <row r="98" spans="1:5" ht="66">
      <c r="A98" s="105">
        <v>0</v>
      </c>
      <c r="B98" s="106" t="s">
        <v>280</v>
      </c>
      <c r="C98" s="105">
        <v>193516</v>
      </c>
      <c r="D98" s="105">
        <v>0</v>
      </c>
      <c r="E98" s="106" t="s">
        <v>281</v>
      </c>
    </row>
    <row r="99" spans="1:5">
      <c r="A99" s="105">
        <v>0</v>
      </c>
      <c r="B99" s="107" t="s">
        <v>187</v>
      </c>
      <c r="C99" s="105">
        <v>685</v>
      </c>
      <c r="D99" s="105">
        <v>0</v>
      </c>
      <c r="E99" s="106" t="s">
        <v>128</v>
      </c>
    </row>
    <row r="100" spans="1:5">
      <c r="A100" s="105">
        <v>0</v>
      </c>
      <c r="B100" s="108" t="s">
        <v>190</v>
      </c>
      <c r="C100" s="105">
        <v>5</v>
      </c>
      <c r="D100" s="105">
        <v>0</v>
      </c>
      <c r="E100" s="106" t="s">
        <v>282</v>
      </c>
    </row>
    <row r="101" spans="1:5">
      <c r="A101" s="105">
        <v>0</v>
      </c>
      <c r="B101" s="108" t="s">
        <v>192</v>
      </c>
      <c r="C101" s="105">
        <v>200</v>
      </c>
      <c r="D101" s="105">
        <v>0</v>
      </c>
      <c r="E101" s="106" t="s">
        <v>274</v>
      </c>
    </row>
    <row r="102" spans="1:5">
      <c r="A102" s="105">
        <v>0</v>
      </c>
      <c r="B102" s="108" t="s">
        <v>194</v>
      </c>
      <c r="C102" s="105">
        <v>200</v>
      </c>
      <c r="D102" s="105">
        <v>0</v>
      </c>
      <c r="E102" s="106" t="s">
        <v>275</v>
      </c>
    </row>
    <row r="103" spans="1:5" ht="33">
      <c r="A103" s="105">
        <v>0</v>
      </c>
      <c r="B103" s="108" t="s">
        <v>202</v>
      </c>
      <c r="C103" s="105">
        <v>280</v>
      </c>
      <c r="D103" s="105">
        <v>0</v>
      </c>
      <c r="E103" s="106" t="s">
        <v>283</v>
      </c>
    </row>
    <row r="104" spans="1:5">
      <c r="A104" s="105">
        <v>0</v>
      </c>
      <c r="B104" s="107" t="s">
        <v>206</v>
      </c>
      <c r="C104" s="105">
        <v>400</v>
      </c>
      <c r="D104" s="105">
        <v>0</v>
      </c>
      <c r="E104" s="106" t="s">
        <v>128</v>
      </c>
    </row>
    <row r="105" spans="1:5" ht="66">
      <c r="A105" s="105">
        <v>0</v>
      </c>
      <c r="B105" s="108" t="s">
        <v>209</v>
      </c>
      <c r="C105" s="105">
        <v>400</v>
      </c>
      <c r="D105" s="105">
        <v>0</v>
      </c>
      <c r="E105" s="106" t="s">
        <v>284</v>
      </c>
    </row>
    <row r="106" spans="1:5" ht="33">
      <c r="A106" s="105">
        <v>0</v>
      </c>
      <c r="B106" s="107" t="s">
        <v>228</v>
      </c>
      <c r="C106" s="105">
        <v>192431</v>
      </c>
      <c r="D106" s="105">
        <v>0</v>
      </c>
      <c r="E106" s="106" t="s">
        <v>128</v>
      </c>
    </row>
    <row r="107" spans="1:5" ht="247.5">
      <c r="A107" s="105">
        <v>0</v>
      </c>
      <c r="B107" s="108" t="s">
        <v>231</v>
      </c>
      <c r="C107" s="105">
        <v>192431</v>
      </c>
      <c r="D107" s="105">
        <v>0</v>
      </c>
      <c r="E107" s="106" t="s">
        <v>285</v>
      </c>
    </row>
    <row r="108" spans="1:5" ht="132">
      <c r="A108" s="105">
        <v>0</v>
      </c>
      <c r="B108" s="106" t="s">
        <v>286</v>
      </c>
      <c r="C108" s="105">
        <v>1199000</v>
      </c>
      <c r="D108" s="105">
        <v>0</v>
      </c>
      <c r="E108" s="106" t="s">
        <v>287</v>
      </c>
    </row>
    <row r="109" spans="1:5">
      <c r="A109" s="105">
        <v>0</v>
      </c>
      <c r="B109" s="107" t="s">
        <v>187</v>
      </c>
      <c r="C109" s="105">
        <v>4000</v>
      </c>
      <c r="D109" s="105">
        <v>0</v>
      </c>
      <c r="E109" s="106" t="s">
        <v>128</v>
      </c>
    </row>
    <row r="110" spans="1:5" ht="66">
      <c r="A110" s="105">
        <v>0</v>
      </c>
      <c r="B110" s="108" t="s">
        <v>194</v>
      </c>
      <c r="C110" s="105">
        <v>4000</v>
      </c>
      <c r="D110" s="105">
        <v>0</v>
      </c>
      <c r="E110" s="106" t="s">
        <v>288</v>
      </c>
    </row>
    <row r="111" spans="1:5" ht="33">
      <c r="A111" s="105">
        <v>0</v>
      </c>
      <c r="B111" s="107" t="s">
        <v>228</v>
      </c>
      <c r="C111" s="105">
        <v>1195000</v>
      </c>
      <c r="D111" s="105">
        <v>0</v>
      </c>
      <c r="E111" s="106" t="s">
        <v>128</v>
      </c>
    </row>
    <row r="112" spans="1:5" ht="297">
      <c r="A112" s="105">
        <v>0</v>
      </c>
      <c r="B112" s="108" t="s">
        <v>231</v>
      </c>
      <c r="C112" s="105">
        <v>1195000</v>
      </c>
      <c r="D112" s="105">
        <v>0</v>
      </c>
      <c r="E112" s="106" t="s">
        <v>289</v>
      </c>
    </row>
    <row r="113" spans="1:5" ht="33">
      <c r="A113" s="105">
        <v>16953</v>
      </c>
      <c r="B113" s="106" t="s">
        <v>290</v>
      </c>
      <c r="C113" s="105">
        <v>1985</v>
      </c>
      <c r="D113" s="105">
        <v>2126</v>
      </c>
      <c r="E113" s="106" t="s">
        <v>291</v>
      </c>
    </row>
    <row r="114" spans="1:5">
      <c r="A114" s="105">
        <v>104</v>
      </c>
      <c r="B114" s="107" t="s">
        <v>174</v>
      </c>
      <c r="C114" s="105">
        <v>163</v>
      </c>
      <c r="D114" s="105">
        <v>163</v>
      </c>
      <c r="E114" s="106" t="s">
        <v>128</v>
      </c>
    </row>
    <row r="115" spans="1:5" ht="33">
      <c r="A115" s="105">
        <v>104</v>
      </c>
      <c r="B115" s="108" t="s">
        <v>179</v>
      </c>
      <c r="C115" s="105">
        <v>163</v>
      </c>
      <c r="D115" s="105">
        <v>163</v>
      </c>
      <c r="E115" s="106" t="s">
        <v>292</v>
      </c>
    </row>
    <row r="116" spans="1:5">
      <c r="A116" s="105">
        <v>1315</v>
      </c>
      <c r="B116" s="107" t="s">
        <v>187</v>
      </c>
      <c r="C116" s="105">
        <v>1550</v>
      </c>
      <c r="D116" s="105">
        <v>1391</v>
      </c>
      <c r="E116" s="106" t="s">
        <v>128</v>
      </c>
    </row>
    <row r="117" spans="1:5">
      <c r="A117" s="105">
        <v>129</v>
      </c>
      <c r="B117" s="108" t="s">
        <v>188</v>
      </c>
      <c r="C117" s="105">
        <v>129</v>
      </c>
      <c r="D117" s="105">
        <v>129</v>
      </c>
      <c r="E117" s="106" t="s">
        <v>293</v>
      </c>
    </row>
    <row r="118" spans="1:5" ht="33">
      <c r="A118" s="105">
        <v>10</v>
      </c>
      <c r="B118" s="108" t="s">
        <v>190</v>
      </c>
      <c r="C118" s="105">
        <v>10</v>
      </c>
      <c r="D118" s="105">
        <v>10</v>
      </c>
      <c r="E118" s="106" t="s">
        <v>294</v>
      </c>
    </row>
    <row r="119" spans="1:5" ht="33">
      <c r="A119" s="105">
        <v>193</v>
      </c>
      <c r="B119" s="108" t="s">
        <v>192</v>
      </c>
      <c r="C119" s="105">
        <v>192</v>
      </c>
      <c r="D119" s="105">
        <v>192</v>
      </c>
      <c r="E119" s="106" t="s">
        <v>295</v>
      </c>
    </row>
    <row r="120" spans="1:5" ht="33">
      <c r="A120" s="105">
        <v>69</v>
      </c>
      <c r="B120" s="108" t="s">
        <v>194</v>
      </c>
      <c r="C120" s="105">
        <v>100</v>
      </c>
      <c r="D120" s="105">
        <v>100</v>
      </c>
      <c r="E120" s="106" t="s">
        <v>296</v>
      </c>
    </row>
    <row r="121" spans="1:5" ht="148.5">
      <c r="A121" s="105">
        <v>914</v>
      </c>
      <c r="B121" s="108" t="s">
        <v>200</v>
      </c>
      <c r="C121" s="105">
        <v>1099</v>
      </c>
      <c r="D121" s="105">
        <v>940</v>
      </c>
      <c r="E121" s="106" t="s">
        <v>297</v>
      </c>
    </row>
    <row r="122" spans="1:5" ht="49.5">
      <c r="A122" s="105">
        <v>0</v>
      </c>
      <c r="B122" s="108" t="s">
        <v>202</v>
      </c>
      <c r="C122" s="105">
        <v>20</v>
      </c>
      <c r="D122" s="105">
        <v>20</v>
      </c>
      <c r="E122" s="106" t="s">
        <v>298</v>
      </c>
    </row>
    <row r="123" spans="1:5">
      <c r="A123" s="105">
        <v>7</v>
      </c>
      <c r="B123" s="107" t="s">
        <v>206</v>
      </c>
      <c r="C123" s="105">
        <v>72</v>
      </c>
      <c r="D123" s="105">
        <v>72</v>
      </c>
      <c r="E123" s="106" t="s">
        <v>128</v>
      </c>
    </row>
    <row r="124" spans="1:5" ht="33">
      <c r="A124" s="105">
        <v>7</v>
      </c>
      <c r="B124" s="108" t="s">
        <v>209</v>
      </c>
      <c r="C124" s="105">
        <v>72</v>
      </c>
      <c r="D124" s="105">
        <v>72</v>
      </c>
      <c r="E124" s="106" t="s">
        <v>299</v>
      </c>
    </row>
    <row r="125" spans="1:5">
      <c r="A125" s="105">
        <v>15527</v>
      </c>
      <c r="B125" s="107" t="s">
        <v>235</v>
      </c>
      <c r="C125" s="105">
        <v>200</v>
      </c>
      <c r="D125" s="105">
        <v>500</v>
      </c>
      <c r="E125" s="106" t="s">
        <v>128</v>
      </c>
    </row>
    <row r="126" spans="1:5" ht="33">
      <c r="A126" s="105">
        <v>15527</v>
      </c>
      <c r="B126" s="108" t="s">
        <v>236</v>
      </c>
      <c r="C126" s="105">
        <v>200</v>
      </c>
      <c r="D126" s="105">
        <v>500</v>
      </c>
      <c r="E126" s="106" t="s">
        <v>300</v>
      </c>
    </row>
    <row r="127" spans="1:5">
      <c r="A127" s="105"/>
      <c r="B127" s="109"/>
      <c r="C127" s="105"/>
      <c r="D127" s="105"/>
      <c r="E127" s="109"/>
    </row>
    <row r="128" spans="1:5">
      <c r="A128" s="110">
        <v>3113782</v>
      </c>
      <c r="B128" s="111" t="s">
        <v>301</v>
      </c>
      <c r="C128" s="110">
        <v>4626190</v>
      </c>
      <c r="D128" s="110">
        <v>2932671</v>
      </c>
      <c r="E128" s="111" t="s">
        <v>128</v>
      </c>
    </row>
  </sheetData>
  <mergeCells count="5">
    <mergeCell ref="A1:E1"/>
    <mergeCell ref="A2:E2"/>
    <mergeCell ref="A3:E3"/>
    <mergeCell ref="A4:E4"/>
    <mergeCell ref="A5:E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3"/>
  <sheetViews>
    <sheetView topLeftCell="A37" zoomScaleNormal="100" workbookViewId="0">
      <selection activeCell="F6" sqref="F6"/>
    </sheetView>
  </sheetViews>
  <sheetFormatPr defaultRowHeight="16.5" customHeight="1"/>
  <cols>
    <col min="1" max="1" width="26.625" style="89" bestFit="1" customWidth="1"/>
    <col min="2" max="2" width="8.625" style="89" bestFit="1" customWidth="1"/>
    <col min="3" max="5" width="12.625" style="89" bestFit="1" customWidth="1"/>
    <col min="6" max="6" width="17.125" style="89" bestFit="1" customWidth="1"/>
    <col min="7" max="256" width="9" style="89"/>
    <col min="257" max="257" width="26.625" style="89" bestFit="1" customWidth="1"/>
    <col min="258" max="258" width="8.625" style="89" bestFit="1" customWidth="1"/>
    <col min="259" max="261" width="12.625" style="89" bestFit="1" customWidth="1"/>
    <col min="262" max="262" width="17.125" style="89" bestFit="1" customWidth="1"/>
    <col min="263" max="512" width="9" style="89"/>
    <col min="513" max="513" width="26.625" style="89" bestFit="1" customWidth="1"/>
    <col min="514" max="514" width="8.625" style="89" bestFit="1" customWidth="1"/>
    <col min="515" max="517" width="12.625" style="89" bestFit="1" customWidth="1"/>
    <col min="518" max="518" width="17.125" style="89" bestFit="1" customWidth="1"/>
    <col min="519" max="768" width="9" style="89"/>
    <col min="769" max="769" width="26.625" style="89" bestFit="1" customWidth="1"/>
    <col min="770" max="770" width="8.625" style="89" bestFit="1" customWidth="1"/>
    <col min="771" max="773" width="12.625" style="89" bestFit="1" customWidth="1"/>
    <col min="774" max="774" width="17.125" style="89" bestFit="1" customWidth="1"/>
    <col min="775" max="1024" width="9" style="89"/>
    <col min="1025" max="1025" width="26.625" style="89" bestFit="1" customWidth="1"/>
    <col min="1026" max="1026" width="8.625" style="89" bestFit="1" customWidth="1"/>
    <col min="1027" max="1029" width="12.625" style="89" bestFit="1" customWidth="1"/>
    <col min="1030" max="1030" width="17.125" style="89" bestFit="1" customWidth="1"/>
    <col min="1031" max="1280" width="9" style="89"/>
    <col min="1281" max="1281" width="26.625" style="89" bestFit="1" customWidth="1"/>
    <col min="1282" max="1282" width="8.625" style="89" bestFit="1" customWidth="1"/>
    <col min="1283" max="1285" width="12.625" style="89" bestFit="1" customWidth="1"/>
    <col min="1286" max="1286" width="17.125" style="89" bestFit="1" customWidth="1"/>
    <col min="1287" max="1536" width="9" style="89"/>
    <col min="1537" max="1537" width="26.625" style="89" bestFit="1" customWidth="1"/>
    <col min="1538" max="1538" width="8.625" style="89" bestFit="1" customWidth="1"/>
    <col min="1539" max="1541" width="12.625" style="89" bestFit="1" customWidth="1"/>
    <col min="1542" max="1542" width="17.125" style="89" bestFit="1" customWidth="1"/>
    <col min="1543" max="1792" width="9" style="89"/>
    <col min="1793" max="1793" width="26.625" style="89" bestFit="1" customWidth="1"/>
    <col min="1794" max="1794" width="8.625" style="89" bestFit="1" customWidth="1"/>
    <col min="1795" max="1797" width="12.625" style="89" bestFit="1" customWidth="1"/>
    <col min="1798" max="1798" width="17.125" style="89" bestFit="1" customWidth="1"/>
    <col min="1799" max="2048" width="9" style="89"/>
    <col min="2049" max="2049" width="26.625" style="89" bestFit="1" customWidth="1"/>
    <col min="2050" max="2050" width="8.625" style="89" bestFit="1" customWidth="1"/>
    <col min="2051" max="2053" width="12.625" style="89" bestFit="1" customWidth="1"/>
    <col min="2054" max="2054" width="17.125" style="89" bestFit="1" customWidth="1"/>
    <col min="2055" max="2304" width="9" style="89"/>
    <col min="2305" max="2305" width="26.625" style="89" bestFit="1" customWidth="1"/>
    <col min="2306" max="2306" width="8.625" style="89" bestFit="1" customWidth="1"/>
    <col min="2307" max="2309" width="12.625" style="89" bestFit="1" customWidth="1"/>
    <col min="2310" max="2310" width="17.125" style="89" bestFit="1" customWidth="1"/>
    <col min="2311" max="2560" width="9" style="89"/>
    <col min="2561" max="2561" width="26.625" style="89" bestFit="1" customWidth="1"/>
    <col min="2562" max="2562" width="8.625" style="89" bestFit="1" customWidth="1"/>
    <col min="2563" max="2565" width="12.625" style="89" bestFit="1" customWidth="1"/>
    <col min="2566" max="2566" width="17.125" style="89" bestFit="1" customWidth="1"/>
    <col min="2567" max="2816" width="9" style="89"/>
    <col min="2817" max="2817" width="26.625" style="89" bestFit="1" customWidth="1"/>
    <col min="2818" max="2818" width="8.625" style="89" bestFit="1" customWidth="1"/>
    <col min="2819" max="2821" width="12.625" style="89" bestFit="1" customWidth="1"/>
    <col min="2822" max="2822" width="17.125" style="89" bestFit="1" customWidth="1"/>
    <col min="2823" max="3072" width="9" style="89"/>
    <col min="3073" max="3073" width="26.625" style="89" bestFit="1" customWidth="1"/>
    <col min="3074" max="3074" width="8.625" style="89" bestFit="1" customWidth="1"/>
    <col min="3075" max="3077" width="12.625" style="89" bestFit="1" customWidth="1"/>
    <col min="3078" max="3078" width="17.125" style="89" bestFit="1" customWidth="1"/>
    <col min="3079" max="3328" width="9" style="89"/>
    <col min="3329" max="3329" width="26.625" style="89" bestFit="1" customWidth="1"/>
    <col min="3330" max="3330" width="8.625" style="89" bestFit="1" customWidth="1"/>
    <col min="3331" max="3333" width="12.625" style="89" bestFit="1" customWidth="1"/>
    <col min="3334" max="3334" width="17.125" style="89" bestFit="1" customWidth="1"/>
    <col min="3335" max="3584" width="9" style="89"/>
    <col min="3585" max="3585" width="26.625" style="89" bestFit="1" customWidth="1"/>
    <col min="3586" max="3586" width="8.625" style="89" bestFit="1" customWidth="1"/>
    <col min="3587" max="3589" width="12.625" style="89" bestFit="1" customWidth="1"/>
    <col min="3590" max="3590" width="17.125" style="89" bestFit="1" customWidth="1"/>
    <col min="3591" max="3840" width="9" style="89"/>
    <col min="3841" max="3841" width="26.625" style="89" bestFit="1" customWidth="1"/>
    <col min="3842" max="3842" width="8.625" style="89" bestFit="1" customWidth="1"/>
    <col min="3843" max="3845" width="12.625" style="89" bestFit="1" customWidth="1"/>
    <col min="3846" max="3846" width="17.125" style="89" bestFit="1" customWidth="1"/>
    <col min="3847" max="4096" width="9" style="89"/>
    <col min="4097" max="4097" width="26.625" style="89" bestFit="1" customWidth="1"/>
    <col min="4098" max="4098" width="8.625" style="89" bestFit="1" customWidth="1"/>
    <col min="4099" max="4101" width="12.625" style="89" bestFit="1" customWidth="1"/>
    <col min="4102" max="4102" width="17.125" style="89" bestFit="1" customWidth="1"/>
    <col min="4103" max="4352" width="9" style="89"/>
    <col min="4353" max="4353" width="26.625" style="89" bestFit="1" customWidth="1"/>
    <col min="4354" max="4354" width="8.625" style="89" bestFit="1" customWidth="1"/>
    <col min="4355" max="4357" width="12.625" style="89" bestFit="1" customWidth="1"/>
    <col min="4358" max="4358" width="17.125" style="89" bestFit="1" customWidth="1"/>
    <col min="4359" max="4608" width="9" style="89"/>
    <col min="4609" max="4609" width="26.625" style="89" bestFit="1" customWidth="1"/>
    <col min="4610" max="4610" width="8.625" style="89" bestFit="1" customWidth="1"/>
    <col min="4611" max="4613" width="12.625" style="89" bestFit="1" customWidth="1"/>
    <col min="4614" max="4614" width="17.125" style="89" bestFit="1" customWidth="1"/>
    <col min="4615" max="4864" width="9" style="89"/>
    <col min="4865" max="4865" width="26.625" style="89" bestFit="1" customWidth="1"/>
    <col min="4866" max="4866" width="8.625" style="89" bestFit="1" customWidth="1"/>
    <col min="4867" max="4869" width="12.625" style="89" bestFit="1" customWidth="1"/>
    <col min="4870" max="4870" width="17.125" style="89" bestFit="1" customWidth="1"/>
    <col min="4871" max="5120" width="9" style="89"/>
    <col min="5121" max="5121" width="26.625" style="89" bestFit="1" customWidth="1"/>
    <col min="5122" max="5122" width="8.625" style="89" bestFit="1" customWidth="1"/>
    <col min="5123" max="5125" width="12.625" style="89" bestFit="1" customWidth="1"/>
    <col min="5126" max="5126" width="17.125" style="89" bestFit="1" customWidth="1"/>
    <col min="5127" max="5376" width="9" style="89"/>
    <col min="5377" max="5377" width="26.625" style="89" bestFit="1" customWidth="1"/>
    <col min="5378" max="5378" width="8.625" style="89" bestFit="1" customWidth="1"/>
    <col min="5379" max="5381" width="12.625" style="89" bestFit="1" customWidth="1"/>
    <col min="5382" max="5382" width="17.125" style="89" bestFit="1" customWidth="1"/>
    <col min="5383" max="5632" width="9" style="89"/>
    <col min="5633" max="5633" width="26.625" style="89" bestFit="1" customWidth="1"/>
    <col min="5634" max="5634" width="8.625" style="89" bestFit="1" customWidth="1"/>
    <col min="5635" max="5637" width="12.625" style="89" bestFit="1" customWidth="1"/>
    <col min="5638" max="5638" width="17.125" style="89" bestFit="1" customWidth="1"/>
    <col min="5639" max="5888" width="9" style="89"/>
    <col min="5889" max="5889" width="26.625" style="89" bestFit="1" customWidth="1"/>
    <col min="5890" max="5890" width="8.625" style="89" bestFit="1" customWidth="1"/>
    <col min="5891" max="5893" width="12.625" style="89" bestFit="1" customWidth="1"/>
    <col min="5894" max="5894" width="17.125" style="89" bestFit="1" customWidth="1"/>
    <col min="5895" max="6144" width="9" style="89"/>
    <col min="6145" max="6145" width="26.625" style="89" bestFit="1" customWidth="1"/>
    <col min="6146" max="6146" width="8.625" style="89" bestFit="1" customWidth="1"/>
    <col min="6147" max="6149" width="12.625" style="89" bestFit="1" customWidth="1"/>
    <col min="6150" max="6150" width="17.125" style="89" bestFit="1" customWidth="1"/>
    <col min="6151" max="6400" width="9" style="89"/>
    <col min="6401" max="6401" width="26.625" style="89" bestFit="1" customWidth="1"/>
    <col min="6402" max="6402" width="8.625" style="89" bestFit="1" customWidth="1"/>
    <col min="6403" max="6405" width="12.625" style="89" bestFit="1" customWidth="1"/>
    <col min="6406" max="6406" width="17.125" style="89" bestFit="1" customWidth="1"/>
    <col min="6407" max="6656" width="9" style="89"/>
    <col min="6657" max="6657" width="26.625" style="89" bestFit="1" customWidth="1"/>
    <col min="6658" max="6658" width="8.625" style="89" bestFit="1" customWidth="1"/>
    <col min="6659" max="6661" width="12.625" style="89" bestFit="1" customWidth="1"/>
    <col min="6662" max="6662" width="17.125" style="89" bestFit="1" customWidth="1"/>
    <col min="6663" max="6912" width="9" style="89"/>
    <col min="6913" max="6913" width="26.625" style="89" bestFit="1" customWidth="1"/>
    <col min="6914" max="6914" width="8.625" style="89" bestFit="1" customWidth="1"/>
    <col min="6915" max="6917" width="12.625" style="89" bestFit="1" customWidth="1"/>
    <col min="6918" max="6918" width="17.125" style="89" bestFit="1" customWidth="1"/>
    <col min="6919" max="7168" width="9" style="89"/>
    <col min="7169" max="7169" width="26.625" style="89" bestFit="1" customWidth="1"/>
    <col min="7170" max="7170" width="8.625" style="89" bestFit="1" customWidth="1"/>
    <col min="7171" max="7173" width="12.625" style="89" bestFit="1" customWidth="1"/>
    <col min="7174" max="7174" width="17.125" style="89" bestFit="1" customWidth="1"/>
    <col min="7175" max="7424" width="9" style="89"/>
    <col min="7425" max="7425" width="26.625" style="89" bestFit="1" customWidth="1"/>
    <col min="7426" max="7426" width="8.625" style="89" bestFit="1" customWidth="1"/>
    <col min="7427" max="7429" width="12.625" style="89" bestFit="1" customWidth="1"/>
    <col min="7430" max="7430" width="17.125" style="89" bestFit="1" customWidth="1"/>
    <col min="7431" max="7680" width="9" style="89"/>
    <col min="7681" max="7681" width="26.625" style="89" bestFit="1" customWidth="1"/>
    <col min="7682" max="7682" width="8.625" style="89" bestFit="1" customWidth="1"/>
    <col min="7683" max="7685" width="12.625" style="89" bestFit="1" customWidth="1"/>
    <col min="7686" max="7686" width="17.125" style="89" bestFit="1" customWidth="1"/>
    <col min="7687" max="7936" width="9" style="89"/>
    <col min="7937" max="7937" width="26.625" style="89" bestFit="1" customWidth="1"/>
    <col min="7938" max="7938" width="8.625" style="89" bestFit="1" customWidth="1"/>
    <col min="7939" max="7941" width="12.625" style="89" bestFit="1" customWidth="1"/>
    <col min="7942" max="7942" width="17.125" style="89" bestFit="1" customWidth="1"/>
    <col min="7943" max="8192" width="9" style="89"/>
    <col min="8193" max="8193" width="26.625" style="89" bestFit="1" customWidth="1"/>
    <col min="8194" max="8194" width="8.625" style="89" bestFit="1" customWidth="1"/>
    <col min="8195" max="8197" width="12.625" style="89" bestFit="1" customWidth="1"/>
    <col min="8198" max="8198" width="17.125" style="89" bestFit="1" customWidth="1"/>
    <col min="8199" max="8448" width="9" style="89"/>
    <col min="8449" max="8449" width="26.625" style="89" bestFit="1" customWidth="1"/>
    <col min="8450" max="8450" width="8.625" style="89" bestFit="1" customWidth="1"/>
    <col min="8451" max="8453" width="12.625" style="89" bestFit="1" customWidth="1"/>
    <col min="8454" max="8454" width="17.125" style="89" bestFit="1" customWidth="1"/>
    <col min="8455" max="8704" width="9" style="89"/>
    <col min="8705" max="8705" width="26.625" style="89" bestFit="1" customWidth="1"/>
    <col min="8706" max="8706" width="8.625" style="89" bestFit="1" customWidth="1"/>
    <col min="8707" max="8709" width="12.625" style="89" bestFit="1" customWidth="1"/>
    <col min="8710" max="8710" width="17.125" style="89" bestFit="1" customWidth="1"/>
    <col min="8711" max="8960" width="9" style="89"/>
    <col min="8961" max="8961" width="26.625" style="89" bestFit="1" customWidth="1"/>
    <col min="8962" max="8962" width="8.625" style="89" bestFit="1" customWidth="1"/>
    <col min="8963" max="8965" width="12.625" style="89" bestFit="1" customWidth="1"/>
    <col min="8966" max="8966" width="17.125" style="89" bestFit="1" customWidth="1"/>
    <col min="8967" max="9216" width="9" style="89"/>
    <col min="9217" max="9217" width="26.625" style="89" bestFit="1" customWidth="1"/>
    <col min="9218" max="9218" width="8.625" style="89" bestFit="1" customWidth="1"/>
    <col min="9219" max="9221" width="12.625" style="89" bestFit="1" customWidth="1"/>
    <col min="9222" max="9222" width="17.125" style="89" bestFit="1" customWidth="1"/>
    <col min="9223" max="9472" width="9" style="89"/>
    <col min="9473" max="9473" width="26.625" style="89" bestFit="1" customWidth="1"/>
    <col min="9474" max="9474" width="8.625" style="89" bestFit="1" customWidth="1"/>
    <col min="9475" max="9477" width="12.625" style="89" bestFit="1" customWidth="1"/>
    <col min="9478" max="9478" width="17.125" style="89" bestFit="1" customWidth="1"/>
    <col min="9479" max="9728" width="9" style="89"/>
    <col min="9729" max="9729" width="26.625" style="89" bestFit="1" customWidth="1"/>
    <col min="9730" max="9730" width="8.625" style="89" bestFit="1" customWidth="1"/>
    <col min="9731" max="9733" width="12.625" style="89" bestFit="1" customWidth="1"/>
    <col min="9734" max="9734" width="17.125" style="89" bestFit="1" customWidth="1"/>
    <col min="9735" max="9984" width="9" style="89"/>
    <col min="9985" max="9985" width="26.625" style="89" bestFit="1" customWidth="1"/>
    <col min="9986" max="9986" width="8.625" style="89" bestFit="1" customWidth="1"/>
    <col min="9987" max="9989" width="12.625" style="89" bestFit="1" customWidth="1"/>
    <col min="9990" max="9990" width="17.125" style="89" bestFit="1" customWidth="1"/>
    <col min="9991" max="10240" width="9" style="89"/>
    <col min="10241" max="10241" width="26.625" style="89" bestFit="1" customWidth="1"/>
    <col min="10242" max="10242" width="8.625" style="89" bestFit="1" customWidth="1"/>
    <col min="10243" max="10245" width="12.625" style="89" bestFit="1" customWidth="1"/>
    <col min="10246" max="10246" width="17.125" style="89" bestFit="1" customWidth="1"/>
    <col min="10247" max="10496" width="9" style="89"/>
    <col min="10497" max="10497" width="26.625" style="89" bestFit="1" customWidth="1"/>
    <col min="10498" max="10498" width="8.625" style="89" bestFit="1" customWidth="1"/>
    <col min="10499" max="10501" width="12.625" style="89" bestFit="1" customWidth="1"/>
    <col min="10502" max="10502" width="17.125" style="89" bestFit="1" customWidth="1"/>
    <col min="10503" max="10752" width="9" style="89"/>
    <col min="10753" max="10753" width="26.625" style="89" bestFit="1" customWidth="1"/>
    <col min="10754" max="10754" width="8.625" style="89" bestFit="1" customWidth="1"/>
    <col min="10755" max="10757" width="12.625" style="89" bestFit="1" customWidth="1"/>
    <col min="10758" max="10758" width="17.125" style="89" bestFit="1" customWidth="1"/>
    <col min="10759" max="11008" width="9" style="89"/>
    <col min="11009" max="11009" width="26.625" style="89" bestFit="1" customWidth="1"/>
    <col min="11010" max="11010" width="8.625" style="89" bestFit="1" customWidth="1"/>
    <col min="11011" max="11013" width="12.625" style="89" bestFit="1" customWidth="1"/>
    <col min="11014" max="11014" width="17.125" style="89" bestFit="1" customWidth="1"/>
    <col min="11015" max="11264" width="9" style="89"/>
    <col min="11265" max="11265" width="26.625" style="89" bestFit="1" customWidth="1"/>
    <col min="11266" max="11266" width="8.625" style="89" bestFit="1" customWidth="1"/>
    <col min="11267" max="11269" width="12.625" style="89" bestFit="1" customWidth="1"/>
    <col min="11270" max="11270" width="17.125" style="89" bestFit="1" customWidth="1"/>
    <col min="11271" max="11520" width="9" style="89"/>
    <col min="11521" max="11521" width="26.625" style="89" bestFit="1" customWidth="1"/>
    <col min="11522" max="11522" width="8.625" style="89" bestFit="1" customWidth="1"/>
    <col min="11523" max="11525" width="12.625" style="89" bestFit="1" customWidth="1"/>
    <col min="11526" max="11526" width="17.125" style="89" bestFit="1" customWidth="1"/>
    <col min="11527" max="11776" width="9" style="89"/>
    <col min="11777" max="11777" width="26.625" style="89" bestFit="1" customWidth="1"/>
    <col min="11778" max="11778" width="8.625" style="89" bestFit="1" customWidth="1"/>
    <col min="11779" max="11781" width="12.625" style="89" bestFit="1" customWidth="1"/>
    <col min="11782" max="11782" width="17.125" style="89" bestFit="1" customWidth="1"/>
    <col min="11783" max="12032" width="9" style="89"/>
    <col min="12033" max="12033" width="26.625" style="89" bestFit="1" customWidth="1"/>
    <col min="12034" max="12034" width="8.625" style="89" bestFit="1" customWidth="1"/>
    <col min="12035" max="12037" width="12.625" style="89" bestFit="1" customWidth="1"/>
    <col min="12038" max="12038" width="17.125" style="89" bestFit="1" customWidth="1"/>
    <col min="12039" max="12288" width="9" style="89"/>
    <col min="12289" max="12289" width="26.625" style="89" bestFit="1" customWidth="1"/>
    <col min="12290" max="12290" width="8.625" style="89" bestFit="1" customWidth="1"/>
    <col min="12291" max="12293" width="12.625" style="89" bestFit="1" customWidth="1"/>
    <col min="12294" max="12294" width="17.125" style="89" bestFit="1" customWidth="1"/>
    <col min="12295" max="12544" width="9" style="89"/>
    <col min="12545" max="12545" width="26.625" style="89" bestFit="1" customWidth="1"/>
    <col min="12546" max="12546" width="8.625" style="89" bestFit="1" customWidth="1"/>
    <col min="12547" max="12549" width="12.625" style="89" bestFit="1" customWidth="1"/>
    <col min="12550" max="12550" width="17.125" style="89" bestFit="1" customWidth="1"/>
    <col min="12551" max="12800" width="9" style="89"/>
    <col min="12801" max="12801" width="26.625" style="89" bestFit="1" customWidth="1"/>
    <col min="12802" max="12802" width="8.625" style="89" bestFit="1" customWidth="1"/>
    <col min="12803" max="12805" width="12.625" style="89" bestFit="1" customWidth="1"/>
    <col min="12806" max="12806" width="17.125" style="89" bestFit="1" customWidth="1"/>
    <col min="12807" max="13056" width="9" style="89"/>
    <col min="13057" max="13057" width="26.625" style="89" bestFit="1" customWidth="1"/>
    <col min="13058" max="13058" width="8.625" style="89" bestFit="1" customWidth="1"/>
    <col min="13059" max="13061" width="12.625" style="89" bestFit="1" customWidth="1"/>
    <col min="13062" max="13062" width="17.125" style="89" bestFit="1" customWidth="1"/>
    <col min="13063" max="13312" width="9" style="89"/>
    <col min="13313" max="13313" width="26.625" style="89" bestFit="1" customWidth="1"/>
    <col min="13314" max="13314" width="8.625" style="89" bestFit="1" customWidth="1"/>
    <col min="13315" max="13317" width="12.625" style="89" bestFit="1" customWidth="1"/>
    <col min="13318" max="13318" width="17.125" style="89" bestFit="1" customWidth="1"/>
    <col min="13319" max="13568" width="9" style="89"/>
    <col min="13569" max="13569" width="26.625" style="89" bestFit="1" customWidth="1"/>
    <col min="13570" max="13570" width="8.625" style="89" bestFit="1" customWidth="1"/>
    <col min="13571" max="13573" width="12.625" style="89" bestFit="1" customWidth="1"/>
    <col min="13574" max="13574" width="17.125" style="89" bestFit="1" customWidth="1"/>
    <col min="13575" max="13824" width="9" style="89"/>
    <col min="13825" max="13825" width="26.625" style="89" bestFit="1" customWidth="1"/>
    <col min="13826" max="13826" width="8.625" style="89" bestFit="1" customWidth="1"/>
    <col min="13827" max="13829" width="12.625" style="89" bestFit="1" customWidth="1"/>
    <col min="13830" max="13830" width="17.125" style="89" bestFit="1" customWidth="1"/>
    <col min="13831" max="14080" width="9" style="89"/>
    <col min="14081" max="14081" width="26.625" style="89" bestFit="1" customWidth="1"/>
    <col min="14082" max="14082" width="8.625" style="89" bestFit="1" customWidth="1"/>
    <col min="14083" max="14085" width="12.625" style="89" bestFit="1" customWidth="1"/>
    <col min="14086" max="14086" width="17.125" style="89" bestFit="1" customWidth="1"/>
    <col min="14087" max="14336" width="9" style="89"/>
    <col min="14337" max="14337" width="26.625" style="89" bestFit="1" customWidth="1"/>
    <col min="14338" max="14338" width="8.625" style="89" bestFit="1" customWidth="1"/>
    <col min="14339" max="14341" width="12.625" style="89" bestFit="1" customWidth="1"/>
    <col min="14342" max="14342" width="17.125" style="89" bestFit="1" customWidth="1"/>
    <col min="14343" max="14592" width="9" style="89"/>
    <col min="14593" max="14593" width="26.625" style="89" bestFit="1" customWidth="1"/>
    <col min="14594" max="14594" width="8.625" style="89" bestFit="1" customWidth="1"/>
    <col min="14595" max="14597" width="12.625" style="89" bestFit="1" customWidth="1"/>
    <col min="14598" max="14598" width="17.125" style="89" bestFit="1" customWidth="1"/>
    <col min="14599" max="14848" width="9" style="89"/>
    <col min="14849" max="14849" width="26.625" style="89" bestFit="1" customWidth="1"/>
    <col min="14850" max="14850" width="8.625" style="89" bestFit="1" customWidth="1"/>
    <col min="14851" max="14853" width="12.625" style="89" bestFit="1" customWidth="1"/>
    <col min="14854" max="14854" width="17.125" style="89" bestFit="1" customWidth="1"/>
    <col min="14855" max="15104" width="9" style="89"/>
    <col min="15105" max="15105" width="26.625" style="89" bestFit="1" customWidth="1"/>
    <col min="15106" max="15106" width="8.625" style="89" bestFit="1" customWidth="1"/>
    <col min="15107" max="15109" width="12.625" style="89" bestFit="1" customWidth="1"/>
    <col min="15110" max="15110" width="17.125" style="89" bestFit="1" customWidth="1"/>
    <col min="15111" max="15360" width="9" style="89"/>
    <col min="15361" max="15361" width="26.625" style="89" bestFit="1" customWidth="1"/>
    <col min="15362" max="15362" width="8.625" style="89" bestFit="1" customWidth="1"/>
    <col min="15363" max="15365" width="12.625" style="89" bestFit="1" customWidth="1"/>
    <col min="15366" max="15366" width="17.125" style="89" bestFit="1" customWidth="1"/>
    <col min="15367" max="15616" width="9" style="89"/>
    <col min="15617" max="15617" width="26.625" style="89" bestFit="1" customWidth="1"/>
    <col min="15618" max="15618" width="8.625" style="89" bestFit="1" customWidth="1"/>
    <col min="15619" max="15621" width="12.625" style="89" bestFit="1" customWidth="1"/>
    <col min="15622" max="15622" width="17.125" style="89" bestFit="1" customWidth="1"/>
    <col min="15623" max="15872" width="9" style="89"/>
    <col min="15873" max="15873" width="26.625" style="89" bestFit="1" customWidth="1"/>
    <col min="15874" max="15874" width="8.625" style="89" bestFit="1" customWidth="1"/>
    <col min="15875" max="15877" width="12.625" style="89" bestFit="1" customWidth="1"/>
    <col min="15878" max="15878" width="17.125" style="89" bestFit="1" customWidth="1"/>
    <col min="15879" max="16128" width="9" style="89"/>
    <col min="16129" max="16129" width="26.625" style="89" bestFit="1" customWidth="1"/>
    <col min="16130" max="16130" width="8.625" style="89" bestFit="1" customWidth="1"/>
    <col min="16131" max="16133" width="12.625" style="89" bestFit="1" customWidth="1"/>
    <col min="16134" max="16134" width="17.125" style="89" bestFit="1" customWidth="1"/>
    <col min="16135" max="16384" width="9" style="89"/>
  </cols>
  <sheetData>
    <row r="1" spans="1:6" s="112" customFormat="1" ht="19.5">
      <c r="A1" s="82" t="s">
        <v>55</v>
      </c>
      <c r="B1" s="82"/>
      <c r="C1" s="82"/>
      <c r="D1" s="82"/>
      <c r="E1" s="82"/>
      <c r="F1" s="82"/>
    </row>
    <row r="2" spans="1:6" s="112" customFormat="1" ht="19.5">
      <c r="A2" s="82" t="s">
        <v>56</v>
      </c>
      <c r="B2" s="82"/>
      <c r="C2" s="82"/>
      <c r="D2" s="82"/>
      <c r="E2" s="82"/>
      <c r="F2" s="82"/>
    </row>
    <row r="3" spans="1:6" s="113" customFormat="1" ht="21">
      <c r="A3" s="84" t="s">
        <v>302</v>
      </c>
      <c r="B3" s="84"/>
      <c r="C3" s="84"/>
      <c r="D3" s="84"/>
      <c r="E3" s="84"/>
      <c r="F3" s="84"/>
    </row>
    <row r="4" spans="1:6">
      <c r="A4" s="87" t="s">
        <v>58</v>
      </c>
      <c r="B4" s="88"/>
      <c r="C4" s="88"/>
      <c r="D4" s="88"/>
      <c r="E4" s="88"/>
      <c r="F4" s="88"/>
    </row>
    <row r="5" spans="1:6">
      <c r="A5" s="104" t="s">
        <v>141</v>
      </c>
      <c r="B5" s="104"/>
      <c r="C5" s="104"/>
      <c r="D5" s="104"/>
      <c r="E5" s="104"/>
      <c r="F5" s="104"/>
    </row>
    <row r="6" spans="1:6" ht="35.25" customHeight="1">
      <c r="A6" s="93" t="s">
        <v>303</v>
      </c>
      <c r="B6" s="93" t="s">
        <v>143</v>
      </c>
      <c r="C6" s="114" t="s">
        <v>304</v>
      </c>
      <c r="D6" s="93" t="s">
        <v>305</v>
      </c>
      <c r="E6" s="93" t="s">
        <v>125</v>
      </c>
      <c r="F6" s="94" t="s">
        <v>126</v>
      </c>
    </row>
    <row r="7" spans="1:6" ht="185.25">
      <c r="A7" s="95" t="s">
        <v>172</v>
      </c>
      <c r="B7" s="96" t="s">
        <v>306</v>
      </c>
      <c r="C7" s="115">
        <v>507798.8861</v>
      </c>
      <c r="D7" s="116">
        <v>3232</v>
      </c>
      <c r="E7" s="116">
        <v>1641206</v>
      </c>
      <c r="F7" s="95" t="s">
        <v>307</v>
      </c>
    </row>
    <row r="8" spans="1:6" ht="28.5">
      <c r="A8" s="95" t="s">
        <v>238</v>
      </c>
      <c r="B8" s="96" t="s">
        <v>306</v>
      </c>
      <c r="C8" s="115">
        <v>56750</v>
      </c>
      <c r="D8" s="116">
        <v>60</v>
      </c>
      <c r="E8" s="116">
        <v>3405</v>
      </c>
      <c r="F8" s="95" t="s">
        <v>308</v>
      </c>
    </row>
    <row r="9" spans="1:6" ht="114">
      <c r="A9" s="95" t="s">
        <v>249</v>
      </c>
      <c r="B9" s="96" t="s">
        <v>128</v>
      </c>
      <c r="C9" s="115">
        <v>0</v>
      </c>
      <c r="D9" s="116">
        <v>0</v>
      </c>
      <c r="E9" s="116">
        <v>1342822</v>
      </c>
      <c r="F9" s="95" t="s">
        <v>309</v>
      </c>
    </row>
    <row r="10" spans="1:6" ht="28.5">
      <c r="A10" s="95" t="s">
        <v>262</v>
      </c>
      <c r="B10" s="96" t="s">
        <v>310</v>
      </c>
      <c r="C10" s="115">
        <v>37772000</v>
      </c>
      <c r="D10" s="116">
        <v>1</v>
      </c>
      <c r="E10" s="116">
        <v>37772</v>
      </c>
      <c r="F10" s="95" t="s">
        <v>311</v>
      </c>
    </row>
    <row r="11" spans="1:6" ht="99.75">
      <c r="A11" s="95" t="s">
        <v>265</v>
      </c>
      <c r="B11" s="96" t="s">
        <v>128</v>
      </c>
      <c r="C11" s="115">
        <v>0</v>
      </c>
      <c r="D11" s="116">
        <v>0</v>
      </c>
      <c r="E11" s="116">
        <v>185000</v>
      </c>
      <c r="F11" s="95" t="s">
        <v>266</v>
      </c>
    </row>
    <row r="12" spans="1:6" ht="28.5">
      <c r="A12" s="117" t="s">
        <v>312</v>
      </c>
      <c r="B12" s="96" t="s">
        <v>313</v>
      </c>
      <c r="C12" s="115">
        <v>2525952.3810000001</v>
      </c>
      <c r="D12" s="116">
        <v>42</v>
      </c>
      <c r="E12" s="116">
        <v>106090</v>
      </c>
      <c r="F12" s="95" t="s">
        <v>128</v>
      </c>
    </row>
    <row r="13" spans="1:6" ht="28.5">
      <c r="A13" s="117" t="s">
        <v>314</v>
      </c>
      <c r="B13" s="96" t="s">
        <v>313</v>
      </c>
      <c r="C13" s="115">
        <v>3600000</v>
      </c>
      <c r="D13" s="116">
        <v>10</v>
      </c>
      <c r="E13" s="116">
        <v>36000</v>
      </c>
      <c r="F13" s="95" t="s">
        <v>128</v>
      </c>
    </row>
    <row r="14" spans="1:6">
      <c r="A14" s="117" t="s">
        <v>315</v>
      </c>
      <c r="B14" s="96" t="s">
        <v>316</v>
      </c>
      <c r="C14" s="115">
        <v>1596153.8462</v>
      </c>
      <c r="D14" s="116">
        <v>26</v>
      </c>
      <c r="E14" s="116">
        <v>41500</v>
      </c>
      <c r="F14" s="95" t="s">
        <v>128</v>
      </c>
    </row>
    <row r="15" spans="1:6" ht="28.5">
      <c r="A15" s="117" t="s">
        <v>317</v>
      </c>
      <c r="B15" s="96" t="s">
        <v>128</v>
      </c>
      <c r="C15" s="115">
        <v>0</v>
      </c>
      <c r="D15" s="116">
        <v>0</v>
      </c>
      <c r="E15" s="116">
        <v>1410</v>
      </c>
      <c r="F15" s="95" t="s">
        <v>128</v>
      </c>
    </row>
    <row r="16" spans="1:6" ht="42.75">
      <c r="A16" s="95" t="s">
        <v>271</v>
      </c>
      <c r="B16" s="96" t="s">
        <v>128</v>
      </c>
      <c r="C16" s="115">
        <v>0</v>
      </c>
      <c r="D16" s="116">
        <v>0</v>
      </c>
      <c r="E16" s="116">
        <v>21484</v>
      </c>
      <c r="F16" s="95" t="s">
        <v>272</v>
      </c>
    </row>
    <row r="17" spans="1:6">
      <c r="A17" s="117" t="s">
        <v>318</v>
      </c>
      <c r="B17" s="96" t="s">
        <v>319</v>
      </c>
      <c r="C17" s="115">
        <v>500000</v>
      </c>
      <c r="D17" s="116">
        <v>1</v>
      </c>
      <c r="E17" s="116">
        <v>500</v>
      </c>
      <c r="F17" s="95" t="s">
        <v>128</v>
      </c>
    </row>
    <row r="18" spans="1:6" ht="28.5">
      <c r="A18" s="118" t="s">
        <v>320</v>
      </c>
      <c r="B18" s="100" t="s">
        <v>316</v>
      </c>
      <c r="C18" s="119">
        <v>45000</v>
      </c>
      <c r="D18" s="120">
        <v>40</v>
      </c>
      <c r="E18" s="120">
        <v>1800</v>
      </c>
      <c r="F18" s="99" t="s">
        <v>128</v>
      </c>
    </row>
    <row r="19" spans="1:6" ht="28.5">
      <c r="A19" s="117" t="s">
        <v>321</v>
      </c>
      <c r="B19" s="96" t="s">
        <v>319</v>
      </c>
      <c r="C19" s="115">
        <v>300000</v>
      </c>
      <c r="D19" s="116">
        <v>2</v>
      </c>
      <c r="E19" s="116">
        <v>600</v>
      </c>
      <c r="F19" s="95" t="s">
        <v>128</v>
      </c>
    </row>
    <row r="20" spans="1:6">
      <c r="A20" s="117" t="s">
        <v>322</v>
      </c>
      <c r="B20" s="96" t="s">
        <v>323</v>
      </c>
      <c r="C20" s="115">
        <v>42016.806700000001</v>
      </c>
      <c r="D20" s="116">
        <v>119</v>
      </c>
      <c r="E20" s="116">
        <v>5000</v>
      </c>
      <c r="F20" s="95" t="s">
        <v>128</v>
      </c>
    </row>
    <row r="21" spans="1:6">
      <c r="A21" s="117" t="s">
        <v>324</v>
      </c>
      <c r="B21" s="96" t="s">
        <v>325</v>
      </c>
      <c r="C21" s="115">
        <v>2400000</v>
      </c>
      <c r="D21" s="116">
        <v>1</v>
      </c>
      <c r="E21" s="116">
        <v>2400</v>
      </c>
      <c r="F21" s="95" t="s">
        <v>128</v>
      </c>
    </row>
    <row r="22" spans="1:6">
      <c r="A22" s="117" t="s">
        <v>326</v>
      </c>
      <c r="B22" s="96" t="s">
        <v>316</v>
      </c>
      <c r="C22" s="115">
        <v>416000</v>
      </c>
      <c r="D22" s="116">
        <v>25</v>
      </c>
      <c r="E22" s="116">
        <v>10400</v>
      </c>
      <c r="F22" s="95" t="s">
        <v>128</v>
      </c>
    </row>
    <row r="23" spans="1:6" ht="28.5">
      <c r="A23" s="117" t="s">
        <v>327</v>
      </c>
      <c r="B23" s="96" t="s">
        <v>128</v>
      </c>
      <c r="C23" s="115">
        <v>0</v>
      </c>
      <c r="D23" s="116">
        <v>0</v>
      </c>
      <c r="E23" s="116">
        <v>784</v>
      </c>
      <c r="F23" s="95" t="s">
        <v>128</v>
      </c>
    </row>
    <row r="24" spans="1:6" ht="57">
      <c r="A24" s="95" t="s">
        <v>280</v>
      </c>
      <c r="B24" s="96" t="s">
        <v>128</v>
      </c>
      <c r="C24" s="115">
        <v>0</v>
      </c>
      <c r="D24" s="116">
        <v>0</v>
      </c>
      <c r="E24" s="116">
        <v>193516</v>
      </c>
      <c r="F24" s="95" t="s">
        <v>281</v>
      </c>
    </row>
    <row r="25" spans="1:6">
      <c r="A25" s="117" t="s">
        <v>328</v>
      </c>
      <c r="B25" s="96" t="s">
        <v>329</v>
      </c>
      <c r="C25" s="115">
        <v>472826.087</v>
      </c>
      <c r="D25" s="116">
        <v>92</v>
      </c>
      <c r="E25" s="116">
        <v>43500</v>
      </c>
      <c r="F25" s="95" t="s">
        <v>128</v>
      </c>
    </row>
    <row r="26" spans="1:6">
      <c r="A26" s="117" t="s">
        <v>330</v>
      </c>
      <c r="B26" s="96" t="s">
        <v>329</v>
      </c>
      <c r="C26" s="115">
        <v>230978.26089999999</v>
      </c>
      <c r="D26" s="116">
        <v>138</v>
      </c>
      <c r="E26" s="116">
        <v>31875</v>
      </c>
      <c r="F26" s="95" t="s">
        <v>128</v>
      </c>
    </row>
    <row r="27" spans="1:6">
      <c r="A27" s="117" t="s">
        <v>331</v>
      </c>
      <c r="B27" s="96" t="s">
        <v>329</v>
      </c>
      <c r="C27" s="115">
        <v>230978.26089999999</v>
      </c>
      <c r="D27" s="116">
        <v>92</v>
      </c>
      <c r="E27" s="116">
        <v>21250</v>
      </c>
      <c r="F27" s="95" t="s">
        <v>128</v>
      </c>
    </row>
    <row r="28" spans="1:6">
      <c r="A28" s="117" t="s">
        <v>332</v>
      </c>
      <c r="B28" s="96" t="s">
        <v>329</v>
      </c>
      <c r="C28" s="115">
        <v>230978.26089999999</v>
      </c>
      <c r="D28" s="116">
        <v>46</v>
      </c>
      <c r="E28" s="116">
        <v>10625</v>
      </c>
      <c r="F28" s="95" t="s">
        <v>128</v>
      </c>
    </row>
    <row r="29" spans="1:6">
      <c r="A29" s="117" t="s">
        <v>333</v>
      </c>
      <c r="B29" s="96" t="s">
        <v>329</v>
      </c>
      <c r="C29" s="115">
        <v>230978.26089999999</v>
      </c>
      <c r="D29" s="116">
        <v>46</v>
      </c>
      <c r="E29" s="116">
        <v>10625</v>
      </c>
      <c r="F29" s="95" t="s">
        <v>128</v>
      </c>
    </row>
    <row r="30" spans="1:6">
      <c r="A30" s="117" t="s">
        <v>334</v>
      </c>
      <c r="B30" s="96" t="s">
        <v>329</v>
      </c>
      <c r="C30" s="115">
        <v>459731.54359999998</v>
      </c>
      <c r="D30" s="116">
        <v>149</v>
      </c>
      <c r="E30" s="116">
        <v>68500</v>
      </c>
      <c r="F30" s="95" t="s">
        <v>128</v>
      </c>
    </row>
    <row r="31" spans="1:6" ht="28.5">
      <c r="A31" s="117" t="s">
        <v>335</v>
      </c>
      <c r="B31" s="96" t="s">
        <v>329</v>
      </c>
      <c r="C31" s="115">
        <v>1009333.3333000001</v>
      </c>
      <c r="D31" s="116">
        <v>6</v>
      </c>
      <c r="E31" s="116">
        <v>6056</v>
      </c>
      <c r="F31" s="95" t="s">
        <v>128</v>
      </c>
    </row>
    <row r="32" spans="1:6" ht="28.5">
      <c r="A32" s="117" t="s">
        <v>336</v>
      </c>
      <c r="B32" s="96" t="s">
        <v>128</v>
      </c>
      <c r="C32" s="115">
        <v>0</v>
      </c>
      <c r="D32" s="116">
        <v>0</v>
      </c>
      <c r="E32" s="116">
        <v>1085</v>
      </c>
      <c r="F32" s="95" t="s">
        <v>128</v>
      </c>
    </row>
    <row r="33" spans="1:6" ht="114">
      <c r="A33" s="95" t="s">
        <v>286</v>
      </c>
      <c r="B33" s="96" t="s">
        <v>128</v>
      </c>
      <c r="C33" s="115">
        <v>0</v>
      </c>
      <c r="D33" s="116">
        <v>0</v>
      </c>
      <c r="E33" s="116">
        <v>1199000</v>
      </c>
      <c r="F33" s="95" t="s">
        <v>287</v>
      </c>
    </row>
    <row r="34" spans="1:6">
      <c r="A34" s="117" t="s">
        <v>337</v>
      </c>
      <c r="B34" s="96" t="s">
        <v>323</v>
      </c>
      <c r="C34" s="115">
        <v>200000</v>
      </c>
      <c r="D34" s="116">
        <v>154</v>
      </c>
      <c r="E34" s="116">
        <v>30800</v>
      </c>
      <c r="F34" s="95" t="s">
        <v>128</v>
      </c>
    </row>
    <row r="35" spans="1:6">
      <c r="A35" s="117" t="s">
        <v>338</v>
      </c>
      <c r="B35" s="96" t="s">
        <v>323</v>
      </c>
      <c r="C35" s="115">
        <v>10216</v>
      </c>
      <c r="D35" s="116">
        <v>5000</v>
      </c>
      <c r="E35" s="116">
        <v>51080</v>
      </c>
      <c r="F35" s="95" t="s">
        <v>128</v>
      </c>
    </row>
    <row r="36" spans="1:6">
      <c r="A36" s="117" t="s">
        <v>339</v>
      </c>
      <c r="B36" s="96" t="s">
        <v>329</v>
      </c>
      <c r="C36" s="115">
        <v>596375</v>
      </c>
      <c r="D36" s="116">
        <v>40</v>
      </c>
      <c r="E36" s="116">
        <v>23855</v>
      </c>
      <c r="F36" s="95" t="s">
        <v>128</v>
      </c>
    </row>
    <row r="37" spans="1:6">
      <c r="A37" s="117" t="s">
        <v>340</v>
      </c>
      <c r="B37" s="96" t="s">
        <v>313</v>
      </c>
      <c r="C37" s="115">
        <v>927103.44830000005</v>
      </c>
      <c r="D37" s="116">
        <v>87</v>
      </c>
      <c r="E37" s="116">
        <v>80658</v>
      </c>
      <c r="F37" s="95" t="s">
        <v>128</v>
      </c>
    </row>
    <row r="38" spans="1:6">
      <c r="A38" s="117" t="s">
        <v>341</v>
      </c>
      <c r="B38" s="96" t="s">
        <v>329</v>
      </c>
      <c r="C38" s="115">
        <v>1453071.4286</v>
      </c>
      <c r="D38" s="116">
        <v>238</v>
      </c>
      <c r="E38" s="116">
        <v>345831</v>
      </c>
      <c r="F38" s="95" t="s">
        <v>128</v>
      </c>
    </row>
    <row r="39" spans="1:6">
      <c r="A39" s="117" t="s">
        <v>342</v>
      </c>
      <c r="B39" s="96" t="s">
        <v>323</v>
      </c>
      <c r="C39" s="115">
        <v>14895.1456</v>
      </c>
      <c r="D39" s="116">
        <v>4120</v>
      </c>
      <c r="E39" s="116">
        <v>61368</v>
      </c>
      <c r="F39" s="95" t="s">
        <v>128</v>
      </c>
    </row>
    <row r="40" spans="1:6">
      <c r="A40" s="117" t="s">
        <v>343</v>
      </c>
      <c r="B40" s="96" t="s">
        <v>344</v>
      </c>
      <c r="C40" s="115">
        <v>13364622.222200001</v>
      </c>
      <c r="D40" s="116">
        <v>45</v>
      </c>
      <c r="E40" s="116">
        <v>601408</v>
      </c>
      <c r="F40" s="95" t="s">
        <v>128</v>
      </c>
    </row>
    <row r="41" spans="1:6">
      <c r="A41" s="117" t="s">
        <v>345</v>
      </c>
      <c r="B41" s="96" t="s">
        <v>329</v>
      </c>
      <c r="C41" s="115">
        <v>2000000</v>
      </c>
      <c r="D41" s="116">
        <v>2</v>
      </c>
      <c r="E41" s="116">
        <v>4000</v>
      </c>
      <c r="F41" s="95" t="s">
        <v>128</v>
      </c>
    </row>
    <row r="42" spans="1:6" ht="28.5">
      <c r="A42" s="95" t="s">
        <v>290</v>
      </c>
      <c r="B42" s="96" t="s">
        <v>128</v>
      </c>
      <c r="C42" s="115">
        <v>0</v>
      </c>
      <c r="D42" s="116">
        <v>0</v>
      </c>
      <c r="E42" s="116">
        <v>1985</v>
      </c>
      <c r="F42" s="95" t="s">
        <v>291</v>
      </c>
    </row>
    <row r="43" spans="1:6">
      <c r="A43" s="99" t="s">
        <v>346</v>
      </c>
      <c r="B43" s="100"/>
      <c r="C43" s="119"/>
      <c r="D43" s="120"/>
      <c r="E43" s="120">
        <v>4626190</v>
      </c>
      <c r="F43" s="99"/>
    </row>
  </sheetData>
  <mergeCells count="5">
    <mergeCell ref="A1:F1"/>
    <mergeCell ref="A2:F2"/>
    <mergeCell ref="A3:F3"/>
    <mergeCell ref="A4:F4"/>
    <mergeCell ref="A5:F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zoomScaleNormal="100" workbookViewId="0">
      <selection activeCell="F6" sqref="F6"/>
    </sheetView>
  </sheetViews>
  <sheetFormatPr defaultRowHeight="16.5" customHeight="1"/>
  <cols>
    <col min="1" max="1" width="14.625" style="89" bestFit="1" customWidth="1"/>
    <col min="2" max="2" width="31.625" style="89" bestFit="1" customWidth="1"/>
    <col min="3" max="5" width="14.625" style="89" bestFit="1" customWidth="1"/>
    <col min="6" max="256" width="9" style="89"/>
    <col min="257" max="257" width="14.625" style="89" bestFit="1" customWidth="1"/>
    <col min="258" max="258" width="31.625" style="89" bestFit="1" customWidth="1"/>
    <col min="259" max="261" width="14.625" style="89" bestFit="1" customWidth="1"/>
    <col min="262" max="512" width="9" style="89"/>
    <col min="513" max="513" width="14.625" style="89" bestFit="1" customWidth="1"/>
    <col min="514" max="514" width="31.625" style="89" bestFit="1" customWidth="1"/>
    <col min="515" max="517" width="14.625" style="89" bestFit="1" customWidth="1"/>
    <col min="518" max="768" width="9" style="89"/>
    <col min="769" max="769" width="14.625" style="89" bestFit="1" customWidth="1"/>
    <col min="770" max="770" width="31.625" style="89" bestFit="1" customWidth="1"/>
    <col min="771" max="773" width="14.625" style="89" bestFit="1" customWidth="1"/>
    <col min="774" max="1024" width="9" style="89"/>
    <col min="1025" max="1025" width="14.625" style="89" bestFit="1" customWidth="1"/>
    <col min="1026" max="1026" width="31.625" style="89" bestFit="1" customWidth="1"/>
    <col min="1027" max="1029" width="14.625" style="89" bestFit="1" customWidth="1"/>
    <col min="1030" max="1280" width="9" style="89"/>
    <col min="1281" max="1281" width="14.625" style="89" bestFit="1" customWidth="1"/>
    <col min="1282" max="1282" width="31.625" style="89" bestFit="1" customWidth="1"/>
    <col min="1283" max="1285" width="14.625" style="89" bestFit="1" customWidth="1"/>
    <col min="1286" max="1536" width="9" style="89"/>
    <col min="1537" max="1537" width="14.625" style="89" bestFit="1" customWidth="1"/>
    <col min="1538" max="1538" width="31.625" style="89" bestFit="1" customWidth="1"/>
    <col min="1539" max="1541" width="14.625" style="89" bestFit="1" customWidth="1"/>
    <col min="1542" max="1792" width="9" style="89"/>
    <col min="1793" max="1793" width="14.625" style="89" bestFit="1" customWidth="1"/>
    <col min="1794" max="1794" width="31.625" style="89" bestFit="1" customWidth="1"/>
    <col min="1795" max="1797" width="14.625" style="89" bestFit="1" customWidth="1"/>
    <col min="1798" max="2048" width="9" style="89"/>
    <col min="2049" max="2049" width="14.625" style="89" bestFit="1" customWidth="1"/>
    <col min="2050" max="2050" width="31.625" style="89" bestFit="1" customWidth="1"/>
    <col min="2051" max="2053" width="14.625" style="89" bestFit="1" customWidth="1"/>
    <col min="2054" max="2304" width="9" style="89"/>
    <col min="2305" max="2305" width="14.625" style="89" bestFit="1" customWidth="1"/>
    <col min="2306" max="2306" width="31.625" style="89" bestFit="1" customWidth="1"/>
    <col min="2307" max="2309" width="14.625" style="89" bestFit="1" customWidth="1"/>
    <col min="2310" max="2560" width="9" style="89"/>
    <col min="2561" max="2561" width="14.625" style="89" bestFit="1" customWidth="1"/>
    <col min="2562" max="2562" width="31.625" style="89" bestFit="1" customWidth="1"/>
    <col min="2563" max="2565" width="14.625" style="89" bestFit="1" customWidth="1"/>
    <col min="2566" max="2816" width="9" style="89"/>
    <col min="2817" max="2817" width="14.625" style="89" bestFit="1" customWidth="1"/>
    <col min="2818" max="2818" width="31.625" style="89" bestFit="1" customWidth="1"/>
    <col min="2819" max="2821" width="14.625" style="89" bestFit="1" customWidth="1"/>
    <col min="2822" max="3072" width="9" style="89"/>
    <col min="3073" max="3073" width="14.625" style="89" bestFit="1" customWidth="1"/>
    <col min="3074" max="3074" width="31.625" style="89" bestFit="1" customWidth="1"/>
    <col min="3075" max="3077" width="14.625" style="89" bestFit="1" customWidth="1"/>
    <col min="3078" max="3328" width="9" style="89"/>
    <col min="3329" max="3329" width="14.625" style="89" bestFit="1" customWidth="1"/>
    <col min="3330" max="3330" width="31.625" style="89" bestFit="1" customWidth="1"/>
    <col min="3331" max="3333" width="14.625" style="89" bestFit="1" customWidth="1"/>
    <col min="3334" max="3584" width="9" style="89"/>
    <col min="3585" max="3585" width="14.625" style="89" bestFit="1" customWidth="1"/>
    <col min="3586" max="3586" width="31.625" style="89" bestFit="1" customWidth="1"/>
    <col min="3587" max="3589" width="14.625" style="89" bestFit="1" customWidth="1"/>
    <col min="3590" max="3840" width="9" style="89"/>
    <col min="3841" max="3841" width="14.625" style="89" bestFit="1" customWidth="1"/>
    <col min="3842" max="3842" width="31.625" style="89" bestFit="1" customWidth="1"/>
    <col min="3843" max="3845" width="14.625" style="89" bestFit="1" customWidth="1"/>
    <col min="3846" max="4096" width="9" style="89"/>
    <col min="4097" max="4097" width="14.625" style="89" bestFit="1" customWidth="1"/>
    <col min="4098" max="4098" width="31.625" style="89" bestFit="1" customWidth="1"/>
    <col min="4099" max="4101" width="14.625" style="89" bestFit="1" customWidth="1"/>
    <col min="4102" max="4352" width="9" style="89"/>
    <col min="4353" max="4353" width="14.625" style="89" bestFit="1" customWidth="1"/>
    <col min="4354" max="4354" width="31.625" style="89" bestFit="1" customWidth="1"/>
    <col min="4355" max="4357" width="14.625" style="89" bestFit="1" customWidth="1"/>
    <col min="4358" max="4608" width="9" style="89"/>
    <col min="4609" max="4609" width="14.625" style="89" bestFit="1" customWidth="1"/>
    <col min="4610" max="4610" width="31.625" style="89" bestFit="1" customWidth="1"/>
    <col min="4611" max="4613" width="14.625" style="89" bestFit="1" customWidth="1"/>
    <col min="4614" max="4864" width="9" style="89"/>
    <col min="4865" max="4865" width="14.625" style="89" bestFit="1" customWidth="1"/>
    <col min="4866" max="4866" width="31.625" style="89" bestFit="1" customWidth="1"/>
    <col min="4867" max="4869" width="14.625" style="89" bestFit="1" customWidth="1"/>
    <col min="4870" max="5120" width="9" style="89"/>
    <col min="5121" max="5121" width="14.625" style="89" bestFit="1" customWidth="1"/>
    <col min="5122" max="5122" width="31.625" style="89" bestFit="1" customWidth="1"/>
    <col min="5123" max="5125" width="14.625" style="89" bestFit="1" customWidth="1"/>
    <col min="5126" max="5376" width="9" style="89"/>
    <col min="5377" max="5377" width="14.625" style="89" bestFit="1" customWidth="1"/>
    <col min="5378" max="5378" width="31.625" style="89" bestFit="1" customWidth="1"/>
    <col min="5379" max="5381" width="14.625" style="89" bestFit="1" customWidth="1"/>
    <col min="5382" max="5632" width="9" style="89"/>
    <col min="5633" max="5633" width="14.625" style="89" bestFit="1" customWidth="1"/>
    <col min="5634" max="5634" width="31.625" style="89" bestFit="1" customWidth="1"/>
    <col min="5635" max="5637" width="14.625" style="89" bestFit="1" customWidth="1"/>
    <col min="5638" max="5888" width="9" style="89"/>
    <col min="5889" max="5889" width="14.625" style="89" bestFit="1" customWidth="1"/>
    <col min="5890" max="5890" width="31.625" style="89" bestFit="1" customWidth="1"/>
    <col min="5891" max="5893" width="14.625" style="89" bestFit="1" customWidth="1"/>
    <col min="5894" max="6144" width="9" style="89"/>
    <col min="6145" max="6145" width="14.625" style="89" bestFit="1" customWidth="1"/>
    <col min="6146" max="6146" width="31.625" style="89" bestFit="1" customWidth="1"/>
    <col min="6147" max="6149" width="14.625" style="89" bestFit="1" customWidth="1"/>
    <col min="6150" max="6400" width="9" style="89"/>
    <col min="6401" max="6401" width="14.625" style="89" bestFit="1" customWidth="1"/>
    <col min="6402" max="6402" width="31.625" style="89" bestFit="1" customWidth="1"/>
    <col min="6403" max="6405" width="14.625" style="89" bestFit="1" customWidth="1"/>
    <col min="6406" max="6656" width="9" style="89"/>
    <col min="6657" max="6657" width="14.625" style="89" bestFit="1" customWidth="1"/>
    <col min="6658" max="6658" width="31.625" style="89" bestFit="1" customWidth="1"/>
    <col min="6659" max="6661" width="14.625" style="89" bestFit="1" customWidth="1"/>
    <col min="6662" max="6912" width="9" style="89"/>
    <col min="6913" max="6913" width="14.625" style="89" bestFit="1" customWidth="1"/>
    <col min="6914" max="6914" width="31.625" style="89" bestFit="1" customWidth="1"/>
    <col min="6915" max="6917" width="14.625" style="89" bestFit="1" customWidth="1"/>
    <col min="6918" max="7168" width="9" style="89"/>
    <col min="7169" max="7169" width="14.625" style="89" bestFit="1" customWidth="1"/>
    <col min="7170" max="7170" width="31.625" style="89" bestFit="1" customWidth="1"/>
    <col min="7171" max="7173" width="14.625" style="89" bestFit="1" customWidth="1"/>
    <col min="7174" max="7424" width="9" style="89"/>
    <col min="7425" max="7425" width="14.625" style="89" bestFit="1" customWidth="1"/>
    <col min="7426" max="7426" width="31.625" style="89" bestFit="1" customWidth="1"/>
    <col min="7427" max="7429" width="14.625" style="89" bestFit="1" customWidth="1"/>
    <col min="7430" max="7680" width="9" style="89"/>
    <col min="7681" max="7681" width="14.625" style="89" bestFit="1" customWidth="1"/>
    <col min="7682" max="7682" width="31.625" style="89" bestFit="1" customWidth="1"/>
    <col min="7683" max="7685" width="14.625" style="89" bestFit="1" customWidth="1"/>
    <col min="7686" max="7936" width="9" style="89"/>
    <col min="7937" max="7937" width="14.625" style="89" bestFit="1" customWidth="1"/>
    <col min="7938" max="7938" width="31.625" style="89" bestFit="1" customWidth="1"/>
    <col min="7939" max="7941" width="14.625" style="89" bestFit="1" customWidth="1"/>
    <col min="7942" max="8192" width="9" style="89"/>
    <col min="8193" max="8193" width="14.625" style="89" bestFit="1" customWidth="1"/>
    <col min="8194" max="8194" width="31.625" style="89" bestFit="1" customWidth="1"/>
    <col min="8195" max="8197" width="14.625" style="89" bestFit="1" customWidth="1"/>
    <col min="8198" max="8448" width="9" style="89"/>
    <col min="8449" max="8449" width="14.625" style="89" bestFit="1" customWidth="1"/>
    <col min="8450" max="8450" width="31.625" style="89" bestFit="1" customWidth="1"/>
    <col min="8451" max="8453" width="14.625" style="89" bestFit="1" customWidth="1"/>
    <col min="8454" max="8704" width="9" style="89"/>
    <col min="8705" max="8705" width="14.625" style="89" bestFit="1" customWidth="1"/>
    <col min="8706" max="8706" width="31.625" style="89" bestFit="1" customWidth="1"/>
    <col min="8707" max="8709" width="14.625" style="89" bestFit="1" customWidth="1"/>
    <col min="8710" max="8960" width="9" style="89"/>
    <col min="8961" max="8961" width="14.625" style="89" bestFit="1" customWidth="1"/>
    <col min="8962" max="8962" width="31.625" style="89" bestFit="1" customWidth="1"/>
    <col min="8963" max="8965" width="14.625" style="89" bestFit="1" customWidth="1"/>
    <col min="8966" max="9216" width="9" style="89"/>
    <col min="9217" max="9217" width="14.625" style="89" bestFit="1" customWidth="1"/>
    <col min="9218" max="9218" width="31.625" style="89" bestFit="1" customWidth="1"/>
    <col min="9219" max="9221" width="14.625" style="89" bestFit="1" customWidth="1"/>
    <col min="9222" max="9472" width="9" style="89"/>
    <col min="9473" max="9473" width="14.625" style="89" bestFit="1" customWidth="1"/>
    <col min="9474" max="9474" width="31.625" style="89" bestFit="1" customWidth="1"/>
    <col min="9475" max="9477" width="14.625" style="89" bestFit="1" customWidth="1"/>
    <col min="9478" max="9728" width="9" style="89"/>
    <col min="9729" max="9729" width="14.625" style="89" bestFit="1" customWidth="1"/>
    <col min="9730" max="9730" width="31.625" style="89" bestFit="1" customWidth="1"/>
    <col min="9731" max="9733" width="14.625" style="89" bestFit="1" customWidth="1"/>
    <col min="9734" max="9984" width="9" style="89"/>
    <col min="9985" max="9985" width="14.625" style="89" bestFit="1" customWidth="1"/>
    <col min="9986" max="9986" width="31.625" style="89" bestFit="1" customWidth="1"/>
    <col min="9987" max="9989" width="14.625" style="89" bestFit="1" customWidth="1"/>
    <col min="9990" max="10240" width="9" style="89"/>
    <col min="10241" max="10241" width="14.625" style="89" bestFit="1" customWidth="1"/>
    <col min="10242" max="10242" width="31.625" style="89" bestFit="1" customWidth="1"/>
    <col min="10243" max="10245" width="14.625" style="89" bestFit="1" customWidth="1"/>
    <col min="10246" max="10496" width="9" style="89"/>
    <col min="10497" max="10497" width="14.625" style="89" bestFit="1" customWidth="1"/>
    <col min="10498" max="10498" width="31.625" style="89" bestFit="1" customWidth="1"/>
    <col min="10499" max="10501" width="14.625" style="89" bestFit="1" customWidth="1"/>
    <col min="10502" max="10752" width="9" style="89"/>
    <col min="10753" max="10753" width="14.625" style="89" bestFit="1" customWidth="1"/>
    <col min="10754" max="10754" width="31.625" style="89" bestFit="1" customWidth="1"/>
    <col min="10755" max="10757" width="14.625" style="89" bestFit="1" customWidth="1"/>
    <col min="10758" max="11008" width="9" style="89"/>
    <col min="11009" max="11009" width="14.625" style="89" bestFit="1" customWidth="1"/>
    <col min="11010" max="11010" width="31.625" style="89" bestFit="1" customWidth="1"/>
    <col min="11011" max="11013" width="14.625" style="89" bestFit="1" customWidth="1"/>
    <col min="11014" max="11264" width="9" style="89"/>
    <col min="11265" max="11265" width="14.625" style="89" bestFit="1" customWidth="1"/>
    <col min="11266" max="11266" width="31.625" style="89" bestFit="1" customWidth="1"/>
    <col min="11267" max="11269" width="14.625" style="89" bestFit="1" customWidth="1"/>
    <col min="11270" max="11520" width="9" style="89"/>
    <col min="11521" max="11521" width="14.625" style="89" bestFit="1" customWidth="1"/>
    <col min="11522" max="11522" width="31.625" style="89" bestFit="1" customWidth="1"/>
    <col min="11523" max="11525" width="14.625" style="89" bestFit="1" customWidth="1"/>
    <col min="11526" max="11776" width="9" style="89"/>
    <col min="11777" max="11777" width="14.625" style="89" bestFit="1" customWidth="1"/>
    <col min="11778" max="11778" width="31.625" style="89" bestFit="1" customWidth="1"/>
    <col min="11779" max="11781" width="14.625" style="89" bestFit="1" customWidth="1"/>
    <col min="11782" max="12032" width="9" style="89"/>
    <col min="12033" max="12033" width="14.625" style="89" bestFit="1" customWidth="1"/>
    <col min="12034" max="12034" width="31.625" style="89" bestFit="1" customWidth="1"/>
    <col min="12035" max="12037" width="14.625" style="89" bestFit="1" customWidth="1"/>
    <col min="12038" max="12288" width="9" style="89"/>
    <col min="12289" max="12289" width="14.625" style="89" bestFit="1" customWidth="1"/>
    <col min="12290" max="12290" width="31.625" style="89" bestFit="1" customWidth="1"/>
    <col min="12291" max="12293" width="14.625" style="89" bestFit="1" customWidth="1"/>
    <col min="12294" max="12544" width="9" style="89"/>
    <col min="12545" max="12545" width="14.625" style="89" bestFit="1" customWidth="1"/>
    <col min="12546" max="12546" width="31.625" style="89" bestFit="1" customWidth="1"/>
    <col min="12547" max="12549" width="14.625" style="89" bestFit="1" customWidth="1"/>
    <col min="12550" max="12800" width="9" style="89"/>
    <col min="12801" max="12801" width="14.625" style="89" bestFit="1" customWidth="1"/>
    <col min="12802" max="12802" width="31.625" style="89" bestFit="1" customWidth="1"/>
    <col min="12803" max="12805" width="14.625" style="89" bestFit="1" customWidth="1"/>
    <col min="12806" max="13056" width="9" style="89"/>
    <col min="13057" max="13057" width="14.625" style="89" bestFit="1" customWidth="1"/>
    <col min="13058" max="13058" width="31.625" style="89" bestFit="1" customWidth="1"/>
    <col min="13059" max="13061" width="14.625" style="89" bestFit="1" customWidth="1"/>
    <col min="13062" max="13312" width="9" style="89"/>
    <col min="13313" max="13313" width="14.625" style="89" bestFit="1" customWidth="1"/>
    <col min="13314" max="13314" width="31.625" style="89" bestFit="1" customWidth="1"/>
    <col min="13315" max="13317" width="14.625" style="89" bestFit="1" customWidth="1"/>
    <col min="13318" max="13568" width="9" style="89"/>
    <col min="13569" max="13569" width="14.625" style="89" bestFit="1" customWidth="1"/>
    <col min="13570" max="13570" width="31.625" style="89" bestFit="1" customWidth="1"/>
    <col min="13571" max="13573" width="14.625" style="89" bestFit="1" customWidth="1"/>
    <col min="13574" max="13824" width="9" style="89"/>
    <col min="13825" max="13825" width="14.625" style="89" bestFit="1" customWidth="1"/>
    <col min="13826" max="13826" width="31.625" style="89" bestFit="1" customWidth="1"/>
    <col min="13827" max="13829" width="14.625" style="89" bestFit="1" customWidth="1"/>
    <col min="13830" max="14080" width="9" style="89"/>
    <col min="14081" max="14081" width="14.625" style="89" bestFit="1" customWidth="1"/>
    <col min="14082" max="14082" width="31.625" style="89" bestFit="1" customWidth="1"/>
    <col min="14083" max="14085" width="14.625" style="89" bestFit="1" customWidth="1"/>
    <col min="14086" max="14336" width="9" style="89"/>
    <col min="14337" max="14337" width="14.625" style="89" bestFit="1" customWidth="1"/>
    <col min="14338" max="14338" width="31.625" style="89" bestFit="1" customWidth="1"/>
    <col min="14339" max="14341" width="14.625" style="89" bestFit="1" customWidth="1"/>
    <col min="14342" max="14592" width="9" style="89"/>
    <col min="14593" max="14593" width="14.625" style="89" bestFit="1" customWidth="1"/>
    <col min="14594" max="14594" width="31.625" style="89" bestFit="1" customWidth="1"/>
    <col min="14595" max="14597" width="14.625" style="89" bestFit="1" customWidth="1"/>
    <col min="14598" max="14848" width="9" style="89"/>
    <col min="14849" max="14849" width="14.625" style="89" bestFit="1" customWidth="1"/>
    <col min="14850" max="14850" width="31.625" style="89" bestFit="1" customWidth="1"/>
    <col min="14851" max="14853" width="14.625" style="89" bestFit="1" customWidth="1"/>
    <col min="14854" max="15104" width="9" style="89"/>
    <col min="15105" max="15105" width="14.625" style="89" bestFit="1" customWidth="1"/>
    <col min="15106" max="15106" width="31.625" style="89" bestFit="1" customWidth="1"/>
    <col min="15107" max="15109" width="14.625" style="89" bestFit="1" customWidth="1"/>
    <col min="15110" max="15360" width="9" style="89"/>
    <col min="15361" max="15361" width="14.625" style="89" bestFit="1" customWidth="1"/>
    <col min="15362" max="15362" width="31.625" style="89" bestFit="1" customWidth="1"/>
    <col min="15363" max="15365" width="14.625" style="89" bestFit="1" customWidth="1"/>
    <col min="15366" max="15616" width="9" style="89"/>
    <col min="15617" max="15617" width="14.625" style="89" bestFit="1" customWidth="1"/>
    <col min="15618" max="15618" width="31.625" style="89" bestFit="1" customWidth="1"/>
    <col min="15619" max="15621" width="14.625" style="89" bestFit="1" customWidth="1"/>
    <col min="15622" max="15872" width="9" style="89"/>
    <col min="15873" max="15873" width="14.625" style="89" bestFit="1" customWidth="1"/>
    <col min="15874" max="15874" width="31.625" style="89" bestFit="1" customWidth="1"/>
    <col min="15875" max="15877" width="14.625" style="89" bestFit="1" customWidth="1"/>
    <col min="15878" max="16128" width="9" style="89"/>
    <col min="16129" max="16129" width="14.625" style="89" bestFit="1" customWidth="1"/>
    <col min="16130" max="16130" width="31.625" style="89" bestFit="1" customWidth="1"/>
    <col min="16131" max="16133" width="14.625" style="89" bestFit="1" customWidth="1"/>
    <col min="16134" max="16384" width="9" style="89"/>
  </cols>
  <sheetData>
    <row r="1" spans="1:5" s="121" customFormat="1" ht="19.5">
      <c r="A1" s="82" t="s">
        <v>55</v>
      </c>
      <c r="B1" s="82"/>
      <c r="C1" s="82"/>
      <c r="D1" s="82"/>
      <c r="E1" s="82"/>
    </row>
    <row r="2" spans="1:5" s="121" customFormat="1" ht="19.5">
      <c r="A2" s="82" t="s">
        <v>56</v>
      </c>
      <c r="B2" s="82"/>
      <c r="C2" s="82"/>
      <c r="D2" s="82"/>
      <c r="E2" s="82"/>
    </row>
    <row r="3" spans="1:5" s="113" customFormat="1" ht="21">
      <c r="A3" s="84" t="s">
        <v>347</v>
      </c>
      <c r="B3" s="84"/>
      <c r="C3" s="84"/>
      <c r="D3" s="84"/>
      <c r="E3" s="84"/>
    </row>
    <row r="4" spans="1:5" s="122" customFormat="1">
      <c r="A4" s="87" t="s">
        <v>348</v>
      </c>
      <c r="B4" s="88"/>
      <c r="C4" s="88"/>
      <c r="D4" s="88"/>
      <c r="E4" s="88"/>
    </row>
    <row r="5" spans="1:5">
      <c r="A5" s="90" t="s">
        <v>141</v>
      </c>
      <c r="B5" s="90"/>
      <c r="C5" s="90"/>
      <c r="D5" s="90"/>
      <c r="E5" s="90"/>
    </row>
    <row r="6" spans="1:5" s="122" customFormat="1" ht="36" customHeight="1">
      <c r="A6" s="123" t="s">
        <v>349</v>
      </c>
      <c r="B6" s="94" t="s">
        <v>350</v>
      </c>
      <c r="C6" s="123" t="s">
        <v>351</v>
      </c>
      <c r="D6" s="123" t="s">
        <v>352</v>
      </c>
      <c r="E6" s="94" t="s">
        <v>64</v>
      </c>
    </row>
    <row r="7" spans="1:5">
      <c r="A7" s="124">
        <v>2253552</v>
      </c>
      <c r="B7" s="125" t="s">
        <v>353</v>
      </c>
      <c r="C7" s="124">
        <v>2441153</v>
      </c>
      <c r="D7" s="124">
        <v>2066749</v>
      </c>
      <c r="E7" s="124">
        <v>374404</v>
      </c>
    </row>
    <row r="8" spans="1:5">
      <c r="A8" s="124">
        <v>2196355</v>
      </c>
      <c r="B8" s="125" t="s">
        <v>354</v>
      </c>
      <c r="C8" s="124">
        <v>2382501</v>
      </c>
      <c r="D8" s="124">
        <v>2011584</v>
      </c>
      <c r="E8" s="124">
        <v>370917</v>
      </c>
    </row>
    <row r="9" spans="1:5">
      <c r="A9" s="124">
        <v>1826835</v>
      </c>
      <c r="B9" s="125" t="s">
        <v>355</v>
      </c>
      <c r="C9" s="124">
        <v>1752204</v>
      </c>
      <c r="D9" s="124">
        <v>1409807</v>
      </c>
      <c r="E9" s="124">
        <v>342397</v>
      </c>
    </row>
    <row r="10" spans="1:5">
      <c r="A10" s="124">
        <v>17953</v>
      </c>
      <c r="B10" s="125" t="s">
        <v>356</v>
      </c>
      <c r="C10" s="124">
        <v>23152</v>
      </c>
      <c r="D10" s="124">
        <v>18768</v>
      </c>
      <c r="E10" s="124">
        <v>4384</v>
      </c>
    </row>
    <row r="11" spans="1:5">
      <c r="A11" s="124">
        <v>351566</v>
      </c>
      <c r="B11" s="125" t="s">
        <v>357</v>
      </c>
      <c r="C11" s="124">
        <v>607145</v>
      </c>
      <c r="D11" s="124">
        <v>583009</v>
      </c>
      <c r="E11" s="124">
        <v>24136</v>
      </c>
    </row>
    <row r="12" spans="1:5">
      <c r="A12" s="124">
        <v>54088</v>
      </c>
      <c r="B12" s="125" t="s">
        <v>358</v>
      </c>
      <c r="C12" s="124">
        <v>56942</v>
      </c>
      <c r="D12" s="124">
        <v>53255</v>
      </c>
      <c r="E12" s="124">
        <v>3687</v>
      </c>
    </row>
    <row r="13" spans="1:5">
      <c r="A13" s="124">
        <v>54088</v>
      </c>
      <c r="B13" s="125" t="s">
        <v>359</v>
      </c>
      <c r="C13" s="124">
        <v>56942</v>
      </c>
      <c r="D13" s="124">
        <v>53255</v>
      </c>
      <c r="E13" s="124">
        <v>3687</v>
      </c>
    </row>
    <row r="14" spans="1:5">
      <c r="A14" s="124">
        <v>3110</v>
      </c>
      <c r="B14" s="125" t="s">
        <v>360</v>
      </c>
      <c r="C14" s="124">
        <v>1710</v>
      </c>
      <c r="D14" s="124">
        <v>1910</v>
      </c>
      <c r="E14" s="124">
        <v>-200</v>
      </c>
    </row>
    <row r="15" spans="1:5">
      <c r="A15" s="124">
        <v>3110</v>
      </c>
      <c r="B15" s="125" t="s">
        <v>361</v>
      </c>
      <c r="C15" s="124">
        <v>1710</v>
      </c>
      <c r="D15" s="124">
        <v>1910</v>
      </c>
      <c r="E15" s="124">
        <v>-200</v>
      </c>
    </row>
    <row r="16" spans="1:5">
      <c r="A16" s="124">
        <v>2253552</v>
      </c>
      <c r="B16" s="125" t="s">
        <v>362</v>
      </c>
      <c r="C16" s="124">
        <v>2441153</v>
      </c>
      <c r="D16" s="124">
        <v>2066749</v>
      </c>
      <c r="E16" s="124">
        <v>374404</v>
      </c>
    </row>
    <row r="17" spans="1:5">
      <c r="A17" s="124">
        <v>109146</v>
      </c>
      <c r="B17" s="125" t="s">
        <v>363</v>
      </c>
      <c r="C17" s="124">
        <v>111397</v>
      </c>
      <c r="D17" s="124">
        <v>102542</v>
      </c>
      <c r="E17" s="124">
        <v>8855</v>
      </c>
    </row>
    <row r="18" spans="1:5">
      <c r="A18" s="124">
        <v>15058</v>
      </c>
      <c r="B18" s="125" t="s">
        <v>364</v>
      </c>
      <c r="C18" s="124">
        <v>14597</v>
      </c>
      <c r="D18" s="124">
        <v>14110</v>
      </c>
      <c r="E18" s="124">
        <v>487</v>
      </c>
    </row>
    <row r="19" spans="1:5">
      <c r="A19" s="124">
        <v>13587</v>
      </c>
      <c r="B19" s="125" t="s">
        <v>365</v>
      </c>
      <c r="C19" s="124">
        <v>13323</v>
      </c>
      <c r="D19" s="124">
        <v>13050</v>
      </c>
      <c r="E19" s="124">
        <v>273</v>
      </c>
    </row>
    <row r="20" spans="1:5">
      <c r="A20" s="124">
        <v>1471</v>
      </c>
      <c r="B20" s="125" t="s">
        <v>366</v>
      </c>
      <c r="C20" s="124">
        <v>1274</v>
      </c>
      <c r="D20" s="124">
        <v>1060</v>
      </c>
      <c r="E20" s="124">
        <v>214</v>
      </c>
    </row>
    <row r="21" spans="1:5">
      <c r="A21" s="124">
        <v>94087</v>
      </c>
      <c r="B21" s="125" t="s">
        <v>367</v>
      </c>
      <c r="C21" s="124">
        <v>96800</v>
      </c>
      <c r="D21" s="124">
        <v>88432</v>
      </c>
      <c r="E21" s="124">
        <v>8368</v>
      </c>
    </row>
    <row r="22" spans="1:5">
      <c r="A22" s="124">
        <v>94087</v>
      </c>
      <c r="B22" s="125" t="s">
        <v>368</v>
      </c>
      <c r="C22" s="124">
        <v>96800</v>
      </c>
      <c r="D22" s="124">
        <v>88432</v>
      </c>
      <c r="E22" s="124">
        <v>8368</v>
      </c>
    </row>
    <row r="23" spans="1:5">
      <c r="A23" s="124">
        <v>2144407</v>
      </c>
      <c r="B23" s="125" t="s">
        <v>369</v>
      </c>
      <c r="C23" s="124">
        <v>2329756</v>
      </c>
      <c r="D23" s="124">
        <v>1964207</v>
      </c>
      <c r="E23" s="124">
        <v>365549</v>
      </c>
    </row>
    <row r="24" spans="1:5">
      <c r="A24" s="124">
        <v>2144407</v>
      </c>
      <c r="B24" s="125" t="s">
        <v>370</v>
      </c>
      <c r="C24" s="124">
        <v>2329756</v>
      </c>
      <c r="D24" s="124">
        <v>1964207</v>
      </c>
      <c r="E24" s="124">
        <v>365549</v>
      </c>
    </row>
    <row r="25" spans="1:5">
      <c r="A25" s="124">
        <v>2144407</v>
      </c>
      <c r="B25" s="125" t="s">
        <v>371</v>
      </c>
      <c r="C25" s="124">
        <v>2329756</v>
      </c>
      <c r="D25" s="124">
        <v>1964207</v>
      </c>
      <c r="E25" s="124">
        <v>365549</v>
      </c>
    </row>
    <row r="26" spans="1:5">
      <c r="A26" s="126">
        <v>2253552</v>
      </c>
      <c r="B26" s="127" t="s">
        <v>372</v>
      </c>
      <c r="C26" s="126">
        <v>2441153</v>
      </c>
      <c r="D26" s="126">
        <v>2066749</v>
      </c>
      <c r="E26" s="126">
        <v>374404</v>
      </c>
    </row>
    <row r="27" spans="1:5">
      <c r="A27" s="89" t="s">
        <v>373</v>
      </c>
    </row>
  </sheetData>
  <mergeCells count="5">
    <mergeCell ref="A1:E1"/>
    <mergeCell ref="A2:E2"/>
    <mergeCell ref="A3:E3"/>
    <mergeCell ref="A4:E4"/>
    <mergeCell ref="A5:E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5"/>
  <sheetViews>
    <sheetView topLeftCell="A10" zoomScaleNormal="100" workbookViewId="0">
      <selection activeCell="F6" sqref="F6"/>
    </sheetView>
  </sheetViews>
  <sheetFormatPr defaultRowHeight="16.5" customHeight="1"/>
  <cols>
    <col min="1" max="1" width="26.625" style="137" bestFit="1" customWidth="1"/>
    <col min="2" max="2" width="6.625" style="137" bestFit="1" customWidth="1"/>
    <col min="3" max="5" width="12.625" style="137" bestFit="1" customWidth="1"/>
    <col min="6" max="6" width="18.75" style="137" bestFit="1" customWidth="1"/>
    <col min="7" max="256" width="9" style="137"/>
    <col min="257" max="257" width="26.625" style="137" bestFit="1" customWidth="1"/>
    <col min="258" max="258" width="6.625" style="137" bestFit="1" customWidth="1"/>
    <col min="259" max="261" width="12.625" style="137" bestFit="1" customWidth="1"/>
    <col min="262" max="262" width="18.75" style="137" bestFit="1" customWidth="1"/>
    <col min="263" max="512" width="9" style="137"/>
    <col min="513" max="513" width="26.625" style="137" bestFit="1" customWidth="1"/>
    <col min="514" max="514" width="6.625" style="137" bestFit="1" customWidth="1"/>
    <col min="515" max="517" width="12.625" style="137" bestFit="1" customWidth="1"/>
    <col min="518" max="518" width="18.75" style="137" bestFit="1" customWidth="1"/>
    <col min="519" max="768" width="9" style="137"/>
    <col min="769" max="769" width="26.625" style="137" bestFit="1" customWidth="1"/>
    <col min="770" max="770" width="6.625" style="137" bestFit="1" customWidth="1"/>
    <col min="771" max="773" width="12.625" style="137" bestFit="1" customWidth="1"/>
    <col min="774" max="774" width="18.75" style="137" bestFit="1" customWidth="1"/>
    <col min="775" max="1024" width="9" style="137"/>
    <col min="1025" max="1025" width="26.625" style="137" bestFit="1" customWidth="1"/>
    <col min="1026" max="1026" width="6.625" style="137" bestFit="1" customWidth="1"/>
    <col min="1027" max="1029" width="12.625" style="137" bestFit="1" customWidth="1"/>
    <col min="1030" max="1030" width="18.75" style="137" bestFit="1" customWidth="1"/>
    <col min="1031" max="1280" width="9" style="137"/>
    <col min="1281" max="1281" width="26.625" style="137" bestFit="1" customWidth="1"/>
    <col min="1282" max="1282" width="6.625" style="137" bestFit="1" customWidth="1"/>
    <col min="1283" max="1285" width="12.625" style="137" bestFit="1" customWidth="1"/>
    <col min="1286" max="1286" width="18.75" style="137" bestFit="1" customWidth="1"/>
    <col min="1287" max="1536" width="9" style="137"/>
    <col min="1537" max="1537" width="26.625" style="137" bestFit="1" customWidth="1"/>
    <col min="1538" max="1538" width="6.625" style="137" bestFit="1" customWidth="1"/>
    <col min="1539" max="1541" width="12.625" style="137" bestFit="1" customWidth="1"/>
    <col min="1542" max="1542" width="18.75" style="137" bestFit="1" customWidth="1"/>
    <col min="1543" max="1792" width="9" style="137"/>
    <col min="1793" max="1793" width="26.625" style="137" bestFit="1" customWidth="1"/>
    <col min="1794" max="1794" width="6.625" style="137" bestFit="1" customWidth="1"/>
    <col min="1795" max="1797" width="12.625" style="137" bestFit="1" customWidth="1"/>
    <col min="1798" max="1798" width="18.75" style="137" bestFit="1" customWidth="1"/>
    <col min="1799" max="2048" width="9" style="137"/>
    <col min="2049" max="2049" width="26.625" style="137" bestFit="1" customWidth="1"/>
    <col min="2050" max="2050" width="6.625" style="137" bestFit="1" customWidth="1"/>
    <col min="2051" max="2053" width="12.625" style="137" bestFit="1" customWidth="1"/>
    <col min="2054" max="2054" width="18.75" style="137" bestFit="1" customWidth="1"/>
    <col min="2055" max="2304" width="9" style="137"/>
    <col min="2305" max="2305" width="26.625" style="137" bestFit="1" customWidth="1"/>
    <col min="2306" max="2306" width="6.625" style="137" bestFit="1" customWidth="1"/>
    <col min="2307" max="2309" width="12.625" style="137" bestFit="1" customWidth="1"/>
    <col min="2310" max="2310" width="18.75" style="137" bestFit="1" customWidth="1"/>
    <col min="2311" max="2560" width="9" style="137"/>
    <col min="2561" max="2561" width="26.625" style="137" bestFit="1" customWidth="1"/>
    <col min="2562" max="2562" width="6.625" style="137" bestFit="1" customWidth="1"/>
    <col min="2563" max="2565" width="12.625" style="137" bestFit="1" customWidth="1"/>
    <col min="2566" max="2566" width="18.75" style="137" bestFit="1" customWidth="1"/>
    <col min="2567" max="2816" width="9" style="137"/>
    <col min="2817" max="2817" width="26.625" style="137" bestFit="1" customWidth="1"/>
    <col min="2818" max="2818" width="6.625" style="137" bestFit="1" customWidth="1"/>
    <col min="2819" max="2821" width="12.625" style="137" bestFit="1" customWidth="1"/>
    <col min="2822" max="2822" width="18.75" style="137" bestFit="1" customWidth="1"/>
    <col min="2823" max="3072" width="9" style="137"/>
    <col min="3073" max="3073" width="26.625" style="137" bestFit="1" customWidth="1"/>
    <col min="3074" max="3074" width="6.625" style="137" bestFit="1" customWidth="1"/>
    <col min="3075" max="3077" width="12.625" style="137" bestFit="1" customWidth="1"/>
    <col min="3078" max="3078" width="18.75" style="137" bestFit="1" customWidth="1"/>
    <col min="3079" max="3328" width="9" style="137"/>
    <col min="3329" max="3329" width="26.625" style="137" bestFit="1" customWidth="1"/>
    <col min="3330" max="3330" width="6.625" style="137" bestFit="1" customWidth="1"/>
    <col min="3331" max="3333" width="12.625" style="137" bestFit="1" customWidth="1"/>
    <col min="3334" max="3334" width="18.75" style="137" bestFit="1" customWidth="1"/>
    <col min="3335" max="3584" width="9" style="137"/>
    <col min="3585" max="3585" width="26.625" style="137" bestFit="1" customWidth="1"/>
    <col min="3586" max="3586" width="6.625" style="137" bestFit="1" customWidth="1"/>
    <col min="3587" max="3589" width="12.625" style="137" bestFit="1" customWidth="1"/>
    <col min="3590" max="3590" width="18.75" style="137" bestFit="1" customWidth="1"/>
    <col min="3591" max="3840" width="9" style="137"/>
    <col min="3841" max="3841" width="26.625" style="137" bestFit="1" customWidth="1"/>
    <col min="3842" max="3842" width="6.625" style="137" bestFit="1" customWidth="1"/>
    <col min="3843" max="3845" width="12.625" style="137" bestFit="1" customWidth="1"/>
    <col min="3846" max="3846" width="18.75" style="137" bestFit="1" customWidth="1"/>
    <col min="3847" max="4096" width="9" style="137"/>
    <col min="4097" max="4097" width="26.625" style="137" bestFit="1" customWidth="1"/>
    <col min="4098" max="4098" width="6.625" style="137" bestFit="1" customWidth="1"/>
    <col min="4099" max="4101" width="12.625" style="137" bestFit="1" customWidth="1"/>
    <col min="4102" max="4102" width="18.75" style="137" bestFit="1" customWidth="1"/>
    <col min="4103" max="4352" width="9" style="137"/>
    <col min="4353" max="4353" width="26.625" style="137" bestFit="1" customWidth="1"/>
    <col min="4354" max="4354" width="6.625" style="137" bestFit="1" customWidth="1"/>
    <col min="4355" max="4357" width="12.625" style="137" bestFit="1" customWidth="1"/>
    <col min="4358" max="4358" width="18.75" style="137" bestFit="1" customWidth="1"/>
    <col min="4359" max="4608" width="9" style="137"/>
    <col min="4609" max="4609" width="26.625" style="137" bestFit="1" customWidth="1"/>
    <col min="4610" max="4610" width="6.625" style="137" bestFit="1" customWidth="1"/>
    <col min="4611" max="4613" width="12.625" style="137" bestFit="1" customWidth="1"/>
    <col min="4614" max="4614" width="18.75" style="137" bestFit="1" customWidth="1"/>
    <col min="4615" max="4864" width="9" style="137"/>
    <col min="4865" max="4865" width="26.625" style="137" bestFit="1" customWidth="1"/>
    <col min="4866" max="4866" width="6.625" style="137" bestFit="1" customWidth="1"/>
    <col min="4867" max="4869" width="12.625" style="137" bestFit="1" customWidth="1"/>
    <col min="4870" max="4870" width="18.75" style="137" bestFit="1" customWidth="1"/>
    <col min="4871" max="5120" width="9" style="137"/>
    <col min="5121" max="5121" width="26.625" style="137" bestFit="1" customWidth="1"/>
    <col min="5122" max="5122" width="6.625" style="137" bestFit="1" customWidth="1"/>
    <col min="5123" max="5125" width="12.625" style="137" bestFit="1" customWidth="1"/>
    <col min="5126" max="5126" width="18.75" style="137" bestFit="1" customWidth="1"/>
    <col min="5127" max="5376" width="9" style="137"/>
    <col min="5377" max="5377" width="26.625" style="137" bestFit="1" customWidth="1"/>
    <col min="5378" max="5378" width="6.625" style="137" bestFit="1" customWidth="1"/>
    <col min="5379" max="5381" width="12.625" style="137" bestFit="1" customWidth="1"/>
    <col min="5382" max="5382" width="18.75" style="137" bestFit="1" customWidth="1"/>
    <col min="5383" max="5632" width="9" style="137"/>
    <col min="5633" max="5633" width="26.625" style="137" bestFit="1" customWidth="1"/>
    <col min="5634" max="5634" width="6.625" style="137" bestFit="1" customWidth="1"/>
    <col min="5635" max="5637" width="12.625" style="137" bestFit="1" customWidth="1"/>
    <col min="5638" max="5638" width="18.75" style="137" bestFit="1" customWidth="1"/>
    <col min="5639" max="5888" width="9" style="137"/>
    <col min="5889" max="5889" width="26.625" style="137" bestFit="1" customWidth="1"/>
    <col min="5890" max="5890" width="6.625" style="137" bestFit="1" customWidth="1"/>
    <col min="5891" max="5893" width="12.625" style="137" bestFit="1" customWidth="1"/>
    <col min="5894" max="5894" width="18.75" style="137" bestFit="1" customWidth="1"/>
    <col min="5895" max="6144" width="9" style="137"/>
    <col min="6145" max="6145" width="26.625" style="137" bestFit="1" customWidth="1"/>
    <col min="6146" max="6146" width="6.625" style="137" bestFit="1" customWidth="1"/>
    <col min="6147" max="6149" width="12.625" style="137" bestFit="1" customWidth="1"/>
    <col min="6150" max="6150" width="18.75" style="137" bestFit="1" customWidth="1"/>
    <col min="6151" max="6400" width="9" style="137"/>
    <col min="6401" max="6401" width="26.625" style="137" bestFit="1" customWidth="1"/>
    <col min="6402" max="6402" width="6.625" style="137" bestFit="1" customWidth="1"/>
    <col min="6403" max="6405" width="12.625" style="137" bestFit="1" customWidth="1"/>
    <col min="6406" max="6406" width="18.75" style="137" bestFit="1" customWidth="1"/>
    <col min="6407" max="6656" width="9" style="137"/>
    <col min="6657" max="6657" width="26.625" style="137" bestFit="1" customWidth="1"/>
    <col min="6658" max="6658" width="6.625" style="137" bestFit="1" customWidth="1"/>
    <col min="6659" max="6661" width="12.625" style="137" bestFit="1" customWidth="1"/>
    <col min="6662" max="6662" width="18.75" style="137" bestFit="1" customWidth="1"/>
    <col min="6663" max="6912" width="9" style="137"/>
    <col min="6913" max="6913" width="26.625" style="137" bestFit="1" customWidth="1"/>
    <col min="6914" max="6914" width="6.625" style="137" bestFit="1" customWidth="1"/>
    <col min="6915" max="6917" width="12.625" style="137" bestFit="1" customWidth="1"/>
    <col min="6918" max="6918" width="18.75" style="137" bestFit="1" customWidth="1"/>
    <col min="6919" max="7168" width="9" style="137"/>
    <col min="7169" max="7169" width="26.625" style="137" bestFit="1" customWidth="1"/>
    <col min="7170" max="7170" width="6.625" style="137" bestFit="1" customWidth="1"/>
    <col min="7171" max="7173" width="12.625" style="137" bestFit="1" customWidth="1"/>
    <col min="7174" max="7174" width="18.75" style="137" bestFit="1" customWidth="1"/>
    <col min="7175" max="7424" width="9" style="137"/>
    <col min="7425" max="7425" width="26.625" style="137" bestFit="1" customWidth="1"/>
    <col min="7426" max="7426" width="6.625" style="137" bestFit="1" customWidth="1"/>
    <col min="7427" max="7429" width="12.625" style="137" bestFit="1" customWidth="1"/>
    <col min="7430" max="7430" width="18.75" style="137" bestFit="1" customWidth="1"/>
    <col min="7431" max="7680" width="9" style="137"/>
    <col min="7681" max="7681" width="26.625" style="137" bestFit="1" customWidth="1"/>
    <col min="7682" max="7682" width="6.625" style="137" bestFit="1" customWidth="1"/>
    <col min="7683" max="7685" width="12.625" style="137" bestFit="1" customWidth="1"/>
    <col min="7686" max="7686" width="18.75" style="137" bestFit="1" customWidth="1"/>
    <col min="7687" max="7936" width="9" style="137"/>
    <col min="7937" max="7937" width="26.625" style="137" bestFit="1" customWidth="1"/>
    <col min="7938" max="7938" width="6.625" style="137" bestFit="1" customWidth="1"/>
    <col min="7939" max="7941" width="12.625" style="137" bestFit="1" customWidth="1"/>
    <col min="7942" max="7942" width="18.75" style="137" bestFit="1" customWidth="1"/>
    <col min="7943" max="8192" width="9" style="137"/>
    <col min="8193" max="8193" width="26.625" style="137" bestFit="1" customWidth="1"/>
    <col min="8194" max="8194" width="6.625" style="137" bestFit="1" customWidth="1"/>
    <col min="8195" max="8197" width="12.625" style="137" bestFit="1" customWidth="1"/>
    <col min="8198" max="8198" width="18.75" style="137" bestFit="1" customWidth="1"/>
    <col min="8199" max="8448" width="9" style="137"/>
    <col min="8449" max="8449" width="26.625" style="137" bestFit="1" customWidth="1"/>
    <col min="8450" max="8450" width="6.625" style="137" bestFit="1" customWidth="1"/>
    <col min="8451" max="8453" width="12.625" style="137" bestFit="1" customWidth="1"/>
    <col min="8454" max="8454" width="18.75" style="137" bestFit="1" customWidth="1"/>
    <col min="8455" max="8704" width="9" style="137"/>
    <col min="8705" max="8705" width="26.625" style="137" bestFit="1" customWidth="1"/>
    <col min="8706" max="8706" width="6.625" style="137" bestFit="1" customWidth="1"/>
    <col min="8707" max="8709" width="12.625" style="137" bestFit="1" customWidth="1"/>
    <col min="8710" max="8710" width="18.75" style="137" bestFit="1" customWidth="1"/>
    <col min="8711" max="8960" width="9" style="137"/>
    <col min="8961" max="8961" width="26.625" style="137" bestFit="1" customWidth="1"/>
    <col min="8962" max="8962" width="6.625" style="137" bestFit="1" customWidth="1"/>
    <col min="8963" max="8965" width="12.625" style="137" bestFit="1" customWidth="1"/>
    <col min="8966" max="8966" width="18.75" style="137" bestFit="1" customWidth="1"/>
    <col min="8967" max="9216" width="9" style="137"/>
    <col min="9217" max="9217" width="26.625" style="137" bestFit="1" customWidth="1"/>
    <col min="9218" max="9218" width="6.625" style="137" bestFit="1" customWidth="1"/>
    <col min="9219" max="9221" width="12.625" style="137" bestFit="1" customWidth="1"/>
    <col min="9222" max="9222" width="18.75" style="137" bestFit="1" customWidth="1"/>
    <col min="9223" max="9472" width="9" style="137"/>
    <col min="9473" max="9473" width="26.625" style="137" bestFit="1" customWidth="1"/>
    <col min="9474" max="9474" width="6.625" style="137" bestFit="1" customWidth="1"/>
    <col min="9475" max="9477" width="12.625" style="137" bestFit="1" customWidth="1"/>
    <col min="9478" max="9478" width="18.75" style="137" bestFit="1" customWidth="1"/>
    <col min="9479" max="9728" width="9" style="137"/>
    <col min="9729" max="9729" width="26.625" style="137" bestFit="1" customWidth="1"/>
    <col min="9730" max="9730" width="6.625" style="137" bestFit="1" customWidth="1"/>
    <col min="9731" max="9733" width="12.625" style="137" bestFit="1" customWidth="1"/>
    <col min="9734" max="9734" width="18.75" style="137" bestFit="1" customWidth="1"/>
    <col min="9735" max="9984" width="9" style="137"/>
    <col min="9985" max="9985" width="26.625" style="137" bestFit="1" customWidth="1"/>
    <col min="9986" max="9986" width="6.625" style="137" bestFit="1" customWidth="1"/>
    <col min="9987" max="9989" width="12.625" style="137" bestFit="1" customWidth="1"/>
    <col min="9990" max="9990" width="18.75" style="137" bestFit="1" customWidth="1"/>
    <col min="9991" max="10240" width="9" style="137"/>
    <col min="10241" max="10241" width="26.625" style="137" bestFit="1" customWidth="1"/>
    <col min="10242" max="10242" width="6.625" style="137" bestFit="1" customWidth="1"/>
    <col min="10243" max="10245" width="12.625" style="137" bestFit="1" customWidth="1"/>
    <col min="10246" max="10246" width="18.75" style="137" bestFit="1" customWidth="1"/>
    <col min="10247" max="10496" width="9" style="137"/>
    <col min="10497" max="10497" width="26.625" style="137" bestFit="1" customWidth="1"/>
    <col min="10498" max="10498" width="6.625" style="137" bestFit="1" customWidth="1"/>
    <col min="10499" max="10501" width="12.625" style="137" bestFit="1" customWidth="1"/>
    <col min="10502" max="10502" width="18.75" style="137" bestFit="1" customWidth="1"/>
    <col min="10503" max="10752" width="9" style="137"/>
    <col min="10753" max="10753" width="26.625" style="137" bestFit="1" customWidth="1"/>
    <col min="10754" max="10754" width="6.625" style="137" bestFit="1" customWidth="1"/>
    <col min="10755" max="10757" width="12.625" style="137" bestFit="1" customWidth="1"/>
    <col min="10758" max="10758" width="18.75" style="137" bestFit="1" customWidth="1"/>
    <col min="10759" max="11008" width="9" style="137"/>
    <col min="11009" max="11009" width="26.625" style="137" bestFit="1" customWidth="1"/>
    <col min="11010" max="11010" width="6.625" style="137" bestFit="1" customWidth="1"/>
    <col min="11011" max="11013" width="12.625" style="137" bestFit="1" customWidth="1"/>
    <col min="11014" max="11014" width="18.75" style="137" bestFit="1" customWidth="1"/>
    <col min="11015" max="11264" width="9" style="137"/>
    <col min="11265" max="11265" width="26.625" style="137" bestFit="1" customWidth="1"/>
    <col min="11266" max="11266" width="6.625" style="137" bestFit="1" customWidth="1"/>
    <col min="11267" max="11269" width="12.625" style="137" bestFit="1" customWidth="1"/>
    <col min="11270" max="11270" width="18.75" style="137" bestFit="1" customWidth="1"/>
    <col min="11271" max="11520" width="9" style="137"/>
    <col min="11521" max="11521" width="26.625" style="137" bestFit="1" customWidth="1"/>
    <col min="11522" max="11522" width="6.625" style="137" bestFit="1" customWidth="1"/>
    <col min="11523" max="11525" width="12.625" style="137" bestFit="1" customWidth="1"/>
    <col min="11526" max="11526" width="18.75" style="137" bestFit="1" customWidth="1"/>
    <col min="11527" max="11776" width="9" style="137"/>
    <col min="11777" max="11777" width="26.625" style="137" bestFit="1" customWidth="1"/>
    <col min="11778" max="11778" width="6.625" style="137" bestFit="1" customWidth="1"/>
    <col min="11779" max="11781" width="12.625" style="137" bestFit="1" customWidth="1"/>
    <col min="11782" max="11782" width="18.75" style="137" bestFit="1" customWidth="1"/>
    <col min="11783" max="12032" width="9" style="137"/>
    <col min="12033" max="12033" width="26.625" style="137" bestFit="1" customWidth="1"/>
    <col min="12034" max="12034" width="6.625" style="137" bestFit="1" customWidth="1"/>
    <col min="12035" max="12037" width="12.625" style="137" bestFit="1" customWidth="1"/>
    <col min="12038" max="12038" width="18.75" style="137" bestFit="1" customWidth="1"/>
    <col min="12039" max="12288" width="9" style="137"/>
    <col min="12289" max="12289" width="26.625" style="137" bestFit="1" customWidth="1"/>
    <col min="12290" max="12290" width="6.625" style="137" bestFit="1" customWidth="1"/>
    <col min="12291" max="12293" width="12.625" style="137" bestFit="1" customWidth="1"/>
    <col min="12294" max="12294" width="18.75" style="137" bestFit="1" customWidth="1"/>
    <col min="12295" max="12544" width="9" style="137"/>
    <col min="12545" max="12545" width="26.625" style="137" bestFit="1" customWidth="1"/>
    <col min="12546" max="12546" width="6.625" style="137" bestFit="1" customWidth="1"/>
    <col min="12547" max="12549" width="12.625" style="137" bestFit="1" customWidth="1"/>
    <col min="12550" max="12550" width="18.75" style="137" bestFit="1" customWidth="1"/>
    <col min="12551" max="12800" width="9" style="137"/>
    <col min="12801" max="12801" width="26.625" style="137" bestFit="1" customWidth="1"/>
    <col min="12802" max="12802" width="6.625" style="137" bestFit="1" customWidth="1"/>
    <col min="12803" max="12805" width="12.625" style="137" bestFit="1" customWidth="1"/>
    <col min="12806" max="12806" width="18.75" style="137" bestFit="1" customWidth="1"/>
    <col min="12807" max="13056" width="9" style="137"/>
    <col min="13057" max="13057" width="26.625" style="137" bestFit="1" customWidth="1"/>
    <col min="13058" max="13058" width="6.625" style="137" bestFit="1" customWidth="1"/>
    <col min="13059" max="13061" width="12.625" style="137" bestFit="1" customWidth="1"/>
    <col min="13062" max="13062" width="18.75" style="137" bestFit="1" customWidth="1"/>
    <col min="13063" max="13312" width="9" style="137"/>
    <col min="13313" max="13313" width="26.625" style="137" bestFit="1" customWidth="1"/>
    <col min="13314" max="13314" width="6.625" style="137" bestFit="1" customWidth="1"/>
    <col min="13315" max="13317" width="12.625" style="137" bestFit="1" customWidth="1"/>
    <col min="13318" max="13318" width="18.75" style="137" bestFit="1" customWidth="1"/>
    <col min="13319" max="13568" width="9" style="137"/>
    <col min="13569" max="13569" width="26.625" style="137" bestFit="1" customWidth="1"/>
    <col min="13570" max="13570" width="6.625" style="137" bestFit="1" customWidth="1"/>
    <col min="13571" max="13573" width="12.625" style="137" bestFit="1" customWidth="1"/>
    <col min="13574" max="13574" width="18.75" style="137" bestFit="1" customWidth="1"/>
    <col min="13575" max="13824" width="9" style="137"/>
    <col min="13825" max="13825" width="26.625" style="137" bestFit="1" customWidth="1"/>
    <col min="13826" max="13826" width="6.625" style="137" bestFit="1" customWidth="1"/>
    <col min="13827" max="13829" width="12.625" style="137" bestFit="1" customWidth="1"/>
    <col min="13830" max="13830" width="18.75" style="137" bestFit="1" customWidth="1"/>
    <col min="13831" max="14080" width="9" style="137"/>
    <col min="14081" max="14081" width="26.625" style="137" bestFit="1" customWidth="1"/>
    <col min="14082" max="14082" width="6.625" style="137" bestFit="1" customWidth="1"/>
    <col min="14083" max="14085" width="12.625" style="137" bestFit="1" customWidth="1"/>
    <col min="14086" max="14086" width="18.75" style="137" bestFit="1" customWidth="1"/>
    <col min="14087" max="14336" width="9" style="137"/>
    <col min="14337" max="14337" width="26.625" style="137" bestFit="1" customWidth="1"/>
    <col min="14338" max="14338" width="6.625" style="137" bestFit="1" customWidth="1"/>
    <col min="14339" max="14341" width="12.625" style="137" bestFit="1" customWidth="1"/>
    <col min="14342" max="14342" width="18.75" style="137" bestFit="1" customWidth="1"/>
    <col min="14343" max="14592" width="9" style="137"/>
    <col min="14593" max="14593" width="26.625" style="137" bestFit="1" customWidth="1"/>
    <col min="14594" max="14594" width="6.625" style="137" bestFit="1" customWidth="1"/>
    <col min="14595" max="14597" width="12.625" style="137" bestFit="1" customWidth="1"/>
    <col min="14598" max="14598" width="18.75" style="137" bestFit="1" customWidth="1"/>
    <col min="14599" max="14848" width="9" style="137"/>
    <col min="14849" max="14849" width="26.625" style="137" bestFit="1" customWidth="1"/>
    <col min="14850" max="14850" width="6.625" style="137" bestFit="1" customWidth="1"/>
    <col min="14851" max="14853" width="12.625" style="137" bestFit="1" customWidth="1"/>
    <col min="14854" max="14854" width="18.75" style="137" bestFit="1" customWidth="1"/>
    <col min="14855" max="15104" width="9" style="137"/>
    <col min="15105" max="15105" width="26.625" style="137" bestFit="1" customWidth="1"/>
    <col min="15106" max="15106" width="6.625" style="137" bestFit="1" customWidth="1"/>
    <col min="15107" max="15109" width="12.625" style="137" bestFit="1" customWidth="1"/>
    <col min="15110" max="15110" width="18.75" style="137" bestFit="1" customWidth="1"/>
    <col min="15111" max="15360" width="9" style="137"/>
    <col min="15361" max="15361" width="26.625" style="137" bestFit="1" customWidth="1"/>
    <col min="15362" max="15362" width="6.625" style="137" bestFit="1" customWidth="1"/>
    <col min="15363" max="15365" width="12.625" style="137" bestFit="1" customWidth="1"/>
    <col min="15366" max="15366" width="18.75" style="137" bestFit="1" customWidth="1"/>
    <col min="15367" max="15616" width="9" style="137"/>
    <col min="15617" max="15617" width="26.625" style="137" bestFit="1" customWidth="1"/>
    <col min="15618" max="15618" width="6.625" style="137" bestFit="1" customWidth="1"/>
    <col min="15619" max="15621" width="12.625" style="137" bestFit="1" customWidth="1"/>
    <col min="15622" max="15622" width="18.75" style="137" bestFit="1" customWidth="1"/>
    <col min="15623" max="15872" width="9" style="137"/>
    <col min="15873" max="15873" width="26.625" style="137" bestFit="1" customWidth="1"/>
    <col min="15874" max="15874" width="6.625" style="137" bestFit="1" customWidth="1"/>
    <col min="15875" max="15877" width="12.625" style="137" bestFit="1" customWidth="1"/>
    <col min="15878" max="15878" width="18.75" style="137" bestFit="1" customWidth="1"/>
    <col min="15879" max="16128" width="9" style="137"/>
    <col min="16129" max="16129" width="26.625" style="137" bestFit="1" customWidth="1"/>
    <col min="16130" max="16130" width="6.625" style="137" bestFit="1" customWidth="1"/>
    <col min="16131" max="16133" width="12.625" style="137" bestFit="1" customWidth="1"/>
    <col min="16134" max="16134" width="18.75" style="137" bestFit="1" customWidth="1"/>
    <col min="16135" max="16384" width="9" style="137"/>
  </cols>
  <sheetData>
    <row r="1" spans="1:6" s="129" customFormat="1" ht="19.5">
      <c r="A1" s="128" t="s">
        <v>55</v>
      </c>
      <c r="B1" s="128"/>
      <c r="C1" s="128"/>
      <c r="D1" s="128"/>
      <c r="E1" s="128"/>
      <c r="F1" s="128"/>
    </row>
    <row r="2" spans="1:6" s="129" customFormat="1" ht="19.5">
      <c r="A2" s="128" t="s">
        <v>56</v>
      </c>
      <c r="B2" s="128"/>
      <c r="C2" s="128"/>
      <c r="D2" s="128"/>
      <c r="E2" s="128"/>
      <c r="F2" s="128"/>
    </row>
    <row r="3" spans="1:6" s="131" customFormat="1" ht="21">
      <c r="A3" s="130" t="s">
        <v>374</v>
      </c>
      <c r="B3" s="130"/>
      <c r="C3" s="130"/>
      <c r="D3" s="130"/>
      <c r="E3" s="130"/>
      <c r="F3" s="130"/>
    </row>
    <row r="4" spans="1:6" s="134" customFormat="1">
      <c r="A4" s="132" t="s">
        <v>58</v>
      </c>
      <c r="B4" s="133"/>
      <c r="C4" s="133"/>
      <c r="D4" s="133"/>
      <c r="E4" s="133"/>
      <c r="F4" s="133"/>
    </row>
    <row r="5" spans="1:6">
      <c r="A5" s="135" t="s">
        <v>141</v>
      </c>
      <c r="B5" s="136"/>
      <c r="C5" s="136"/>
      <c r="D5" s="136"/>
      <c r="E5" s="136"/>
      <c r="F5" s="136"/>
    </row>
    <row r="6" spans="1:6" ht="28.5">
      <c r="A6" s="138" t="s">
        <v>375</v>
      </c>
      <c r="B6" s="138" t="s">
        <v>143</v>
      </c>
      <c r="C6" s="138" t="s">
        <v>305</v>
      </c>
      <c r="D6" s="139" t="s">
        <v>376</v>
      </c>
      <c r="E6" s="140" t="s">
        <v>377</v>
      </c>
      <c r="F6" s="141" t="s">
        <v>126</v>
      </c>
    </row>
    <row r="7" spans="1:6">
      <c r="A7" s="142" t="s">
        <v>62</v>
      </c>
      <c r="B7" s="143" t="s">
        <v>128</v>
      </c>
      <c r="C7" s="144" t="s">
        <v>128</v>
      </c>
      <c r="D7" s="145" t="s">
        <v>128</v>
      </c>
      <c r="E7" s="144"/>
      <c r="F7" s="146"/>
    </row>
    <row r="8" spans="1:6">
      <c r="A8" s="147" t="s">
        <v>172</v>
      </c>
      <c r="B8" s="143" t="s">
        <v>306</v>
      </c>
      <c r="C8" s="144">
        <v>3232</v>
      </c>
      <c r="D8" s="145">
        <v>507798.8861</v>
      </c>
      <c r="E8" s="144">
        <v>1641206</v>
      </c>
      <c r="F8" s="146" t="s">
        <v>128</v>
      </c>
    </row>
    <row r="9" spans="1:6">
      <c r="A9" s="147" t="s">
        <v>249</v>
      </c>
      <c r="B9" s="143" t="s">
        <v>128</v>
      </c>
      <c r="C9" s="144">
        <v>0</v>
      </c>
      <c r="D9" s="145">
        <v>0</v>
      </c>
      <c r="E9" s="144">
        <v>1342822</v>
      </c>
      <c r="F9" s="146" t="s">
        <v>128</v>
      </c>
    </row>
    <row r="10" spans="1:6">
      <c r="A10" s="147" t="s">
        <v>265</v>
      </c>
      <c r="B10" s="143" t="s">
        <v>128</v>
      </c>
      <c r="C10" s="144">
        <v>0</v>
      </c>
      <c r="D10" s="145">
        <v>0</v>
      </c>
      <c r="E10" s="144">
        <v>185000</v>
      </c>
      <c r="F10" s="146" t="s">
        <v>128</v>
      </c>
    </row>
    <row r="11" spans="1:6" ht="28.5">
      <c r="A11" s="147" t="s">
        <v>271</v>
      </c>
      <c r="B11" s="143" t="s">
        <v>128</v>
      </c>
      <c r="C11" s="144">
        <v>0</v>
      </c>
      <c r="D11" s="145">
        <v>0</v>
      </c>
      <c r="E11" s="144">
        <v>21484</v>
      </c>
      <c r="F11" s="146" t="s">
        <v>128</v>
      </c>
    </row>
    <row r="12" spans="1:6">
      <c r="A12" s="147" t="s">
        <v>280</v>
      </c>
      <c r="B12" s="143" t="s">
        <v>128</v>
      </c>
      <c r="C12" s="144">
        <v>0</v>
      </c>
      <c r="D12" s="145">
        <v>0</v>
      </c>
      <c r="E12" s="144">
        <v>193516</v>
      </c>
      <c r="F12" s="146" t="s">
        <v>128</v>
      </c>
    </row>
    <row r="13" spans="1:6">
      <c r="A13" s="147" t="s">
        <v>286</v>
      </c>
      <c r="B13" s="143" t="s">
        <v>128</v>
      </c>
      <c r="C13" s="144">
        <v>0</v>
      </c>
      <c r="D13" s="145">
        <v>0</v>
      </c>
      <c r="E13" s="144">
        <v>1199000</v>
      </c>
      <c r="F13" s="146" t="s">
        <v>128</v>
      </c>
    </row>
    <row r="14" spans="1:6">
      <c r="A14" s="142" t="s">
        <v>63</v>
      </c>
      <c r="B14" s="143" t="s">
        <v>128</v>
      </c>
      <c r="C14" s="144" t="s">
        <v>128</v>
      </c>
      <c r="D14" s="145" t="s">
        <v>128</v>
      </c>
      <c r="E14" s="144"/>
      <c r="F14" s="146"/>
    </row>
    <row r="15" spans="1:6">
      <c r="A15" s="147" t="s">
        <v>172</v>
      </c>
      <c r="B15" s="143" t="s">
        <v>306</v>
      </c>
      <c r="C15" s="144">
        <v>3474</v>
      </c>
      <c r="D15" s="145">
        <v>467388.89</v>
      </c>
      <c r="E15" s="144">
        <v>1623709</v>
      </c>
      <c r="F15" s="146" t="s">
        <v>128</v>
      </c>
    </row>
    <row r="16" spans="1:6">
      <c r="A16" s="147" t="s">
        <v>249</v>
      </c>
      <c r="B16" s="143" t="s">
        <v>128</v>
      </c>
      <c r="C16" s="144">
        <v>0</v>
      </c>
      <c r="D16" s="145">
        <v>0</v>
      </c>
      <c r="E16" s="144">
        <v>1281460</v>
      </c>
      <c r="F16" s="146" t="s">
        <v>128</v>
      </c>
    </row>
    <row r="17" spans="1:6">
      <c r="A17" s="142" t="s">
        <v>60</v>
      </c>
      <c r="B17" s="143" t="s">
        <v>128</v>
      </c>
      <c r="C17" s="144" t="s">
        <v>128</v>
      </c>
      <c r="D17" s="145" t="s">
        <v>128</v>
      </c>
      <c r="E17" s="144"/>
      <c r="F17" s="146"/>
    </row>
    <row r="18" spans="1:6">
      <c r="A18" s="147" t="s">
        <v>172</v>
      </c>
      <c r="B18" s="143" t="s">
        <v>306</v>
      </c>
      <c r="C18" s="144">
        <v>2991</v>
      </c>
      <c r="D18" s="145">
        <v>520386.43099999998</v>
      </c>
      <c r="E18" s="144">
        <v>1556476</v>
      </c>
      <c r="F18" s="146" t="s">
        <v>128</v>
      </c>
    </row>
    <row r="19" spans="1:6">
      <c r="A19" s="147" t="s">
        <v>249</v>
      </c>
      <c r="B19" s="143" t="s">
        <v>128</v>
      </c>
      <c r="C19" s="144">
        <v>0</v>
      </c>
      <c r="D19" s="145">
        <v>0</v>
      </c>
      <c r="E19" s="144">
        <v>1386476</v>
      </c>
      <c r="F19" s="146" t="s">
        <v>128</v>
      </c>
    </row>
    <row r="20" spans="1:6">
      <c r="A20" s="142" t="s">
        <v>378</v>
      </c>
      <c r="B20" s="143" t="s">
        <v>128</v>
      </c>
      <c r="C20" s="144" t="s">
        <v>128</v>
      </c>
      <c r="D20" s="145" t="s">
        <v>128</v>
      </c>
      <c r="E20" s="144"/>
      <c r="F20" s="146"/>
    </row>
    <row r="21" spans="1:6">
      <c r="A21" s="147" t="s">
        <v>172</v>
      </c>
      <c r="B21" s="143" t="s">
        <v>306</v>
      </c>
      <c r="C21" s="144">
        <v>3079</v>
      </c>
      <c r="D21" s="145">
        <v>483394.42320000002</v>
      </c>
      <c r="E21" s="144">
        <v>1488371</v>
      </c>
      <c r="F21" s="146" t="s">
        <v>128</v>
      </c>
    </row>
    <row r="22" spans="1:6">
      <c r="A22" s="147" t="s">
        <v>249</v>
      </c>
      <c r="B22" s="143" t="s">
        <v>128</v>
      </c>
      <c r="C22" s="144">
        <v>0</v>
      </c>
      <c r="D22" s="145">
        <v>0</v>
      </c>
      <c r="E22" s="144">
        <v>1406273</v>
      </c>
      <c r="F22" s="146" t="s">
        <v>128</v>
      </c>
    </row>
    <row r="23" spans="1:6">
      <c r="A23" s="142" t="s">
        <v>379</v>
      </c>
      <c r="B23" s="143" t="s">
        <v>128</v>
      </c>
      <c r="C23" s="144" t="s">
        <v>128</v>
      </c>
      <c r="D23" s="145" t="s">
        <v>128</v>
      </c>
      <c r="E23" s="144"/>
      <c r="F23" s="146"/>
    </row>
    <row r="24" spans="1:6">
      <c r="A24" s="147" t="s">
        <v>172</v>
      </c>
      <c r="B24" s="143" t="s">
        <v>306</v>
      </c>
      <c r="C24" s="144">
        <v>3102</v>
      </c>
      <c r="D24" s="145">
        <v>494174.3407</v>
      </c>
      <c r="E24" s="144">
        <v>1532929</v>
      </c>
      <c r="F24" s="146" t="s">
        <v>128</v>
      </c>
    </row>
    <row r="25" spans="1:6">
      <c r="A25" s="148" t="s">
        <v>249</v>
      </c>
      <c r="B25" s="149" t="s">
        <v>128</v>
      </c>
      <c r="C25" s="150">
        <v>0</v>
      </c>
      <c r="D25" s="151">
        <v>0</v>
      </c>
      <c r="E25" s="150">
        <v>873877</v>
      </c>
      <c r="F25" s="152" t="s">
        <v>128</v>
      </c>
    </row>
  </sheetData>
  <mergeCells count="5">
    <mergeCell ref="A1:F1"/>
    <mergeCell ref="A2:F2"/>
    <mergeCell ref="A3:F3"/>
    <mergeCell ref="A4:F4"/>
    <mergeCell ref="A5:F5"/>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zoomScaleNormal="100" workbookViewId="0">
      <selection activeCell="F6" sqref="F6"/>
    </sheetView>
  </sheetViews>
  <sheetFormatPr defaultRowHeight="16.5" customHeight="1"/>
  <cols>
    <col min="1" max="1" width="24.625" style="55" bestFit="1" customWidth="1"/>
    <col min="2" max="4" width="15.625" style="55" bestFit="1" customWidth="1"/>
    <col min="5" max="5" width="18.625" style="55" bestFit="1" customWidth="1"/>
    <col min="6" max="256" width="9" style="55"/>
    <col min="257" max="257" width="24.625" style="55" bestFit="1" customWidth="1"/>
    <col min="258" max="260" width="15.625" style="55" bestFit="1" customWidth="1"/>
    <col min="261" max="261" width="18.625" style="55" bestFit="1" customWidth="1"/>
    <col min="262" max="512" width="9" style="55"/>
    <col min="513" max="513" width="24.625" style="55" bestFit="1" customWidth="1"/>
    <col min="514" max="516" width="15.625" style="55" bestFit="1" customWidth="1"/>
    <col min="517" max="517" width="18.625" style="55" bestFit="1" customWidth="1"/>
    <col min="518" max="768" width="9" style="55"/>
    <col min="769" max="769" width="24.625" style="55" bestFit="1" customWidth="1"/>
    <col min="770" max="772" width="15.625" style="55" bestFit="1" customWidth="1"/>
    <col min="773" max="773" width="18.625" style="55" bestFit="1" customWidth="1"/>
    <col min="774" max="1024" width="9" style="55"/>
    <col min="1025" max="1025" width="24.625" style="55" bestFit="1" customWidth="1"/>
    <col min="1026" max="1028" width="15.625" style="55" bestFit="1" customWidth="1"/>
    <col min="1029" max="1029" width="18.625" style="55" bestFit="1" customWidth="1"/>
    <col min="1030" max="1280" width="9" style="55"/>
    <col min="1281" max="1281" width="24.625" style="55" bestFit="1" customWidth="1"/>
    <col min="1282" max="1284" width="15.625" style="55" bestFit="1" customWidth="1"/>
    <col min="1285" max="1285" width="18.625" style="55" bestFit="1" customWidth="1"/>
    <col min="1286" max="1536" width="9" style="55"/>
    <col min="1537" max="1537" width="24.625" style="55" bestFit="1" customWidth="1"/>
    <col min="1538" max="1540" width="15.625" style="55" bestFit="1" customWidth="1"/>
    <col min="1541" max="1541" width="18.625" style="55" bestFit="1" customWidth="1"/>
    <col min="1542" max="1792" width="9" style="55"/>
    <col min="1793" max="1793" width="24.625" style="55" bestFit="1" customWidth="1"/>
    <col min="1794" max="1796" width="15.625" style="55" bestFit="1" customWidth="1"/>
    <col min="1797" max="1797" width="18.625" style="55" bestFit="1" customWidth="1"/>
    <col min="1798" max="2048" width="9" style="55"/>
    <col min="2049" max="2049" width="24.625" style="55" bestFit="1" customWidth="1"/>
    <col min="2050" max="2052" width="15.625" style="55" bestFit="1" customWidth="1"/>
    <col min="2053" max="2053" width="18.625" style="55" bestFit="1" customWidth="1"/>
    <col min="2054" max="2304" width="9" style="55"/>
    <col min="2305" max="2305" width="24.625" style="55" bestFit="1" customWidth="1"/>
    <col min="2306" max="2308" width="15.625" style="55" bestFit="1" customWidth="1"/>
    <col min="2309" max="2309" width="18.625" style="55" bestFit="1" customWidth="1"/>
    <col min="2310" max="2560" width="9" style="55"/>
    <col min="2561" max="2561" width="24.625" style="55" bestFit="1" customWidth="1"/>
    <col min="2562" max="2564" width="15.625" style="55" bestFit="1" customWidth="1"/>
    <col min="2565" max="2565" width="18.625" style="55" bestFit="1" customWidth="1"/>
    <col min="2566" max="2816" width="9" style="55"/>
    <col min="2817" max="2817" width="24.625" style="55" bestFit="1" customWidth="1"/>
    <col min="2818" max="2820" width="15.625" style="55" bestFit="1" customWidth="1"/>
    <col min="2821" max="2821" width="18.625" style="55" bestFit="1" customWidth="1"/>
    <col min="2822" max="3072" width="9" style="55"/>
    <col min="3073" max="3073" width="24.625" style="55" bestFit="1" customWidth="1"/>
    <col min="3074" max="3076" width="15.625" style="55" bestFit="1" customWidth="1"/>
    <col min="3077" max="3077" width="18.625" style="55" bestFit="1" customWidth="1"/>
    <col min="3078" max="3328" width="9" style="55"/>
    <col min="3329" max="3329" width="24.625" style="55" bestFit="1" customWidth="1"/>
    <col min="3330" max="3332" width="15.625" style="55" bestFit="1" customWidth="1"/>
    <col min="3333" max="3333" width="18.625" style="55" bestFit="1" customWidth="1"/>
    <col min="3334" max="3584" width="9" style="55"/>
    <col min="3585" max="3585" width="24.625" style="55" bestFit="1" customWidth="1"/>
    <col min="3586" max="3588" width="15.625" style="55" bestFit="1" customWidth="1"/>
    <col min="3589" max="3589" width="18.625" style="55" bestFit="1" customWidth="1"/>
    <col min="3590" max="3840" width="9" style="55"/>
    <col min="3841" max="3841" width="24.625" style="55" bestFit="1" customWidth="1"/>
    <col min="3842" max="3844" width="15.625" style="55" bestFit="1" customWidth="1"/>
    <col min="3845" max="3845" width="18.625" style="55" bestFit="1" customWidth="1"/>
    <col min="3846" max="4096" width="9" style="55"/>
    <col min="4097" max="4097" width="24.625" style="55" bestFit="1" customWidth="1"/>
    <col min="4098" max="4100" width="15.625" style="55" bestFit="1" customWidth="1"/>
    <col min="4101" max="4101" width="18.625" style="55" bestFit="1" customWidth="1"/>
    <col min="4102" max="4352" width="9" style="55"/>
    <col min="4353" max="4353" width="24.625" style="55" bestFit="1" customWidth="1"/>
    <col min="4354" max="4356" width="15.625" style="55" bestFit="1" customWidth="1"/>
    <col min="4357" max="4357" width="18.625" style="55" bestFit="1" customWidth="1"/>
    <col min="4358" max="4608" width="9" style="55"/>
    <col min="4609" max="4609" width="24.625" style="55" bestFit="1" customWidth="1"/>
    <col min="4610" max="4612" width="15.625" style="55" bestFit="1" customWidth="1"/>
    <col min="4613" max="4613" width="18.625" style="55" bestFit="1" customWidth="1"/>
    <col min="4614" max="4864" width="9" style="55"/>
    <col min="4865" max="4865" width="24.625" style="55" bestFit="1" customWidth="1"/>
    <col min="4866" max="4868" width="15.625" style="55" bestFit="1" customWidth="1"/>
    <col min="4869" max="4869" width="18.625" style="55" bestFit="1" customWidth="1"/>
    <col min="4870" max="5120" width="9" style="55"/>
    <col min="5121" max="5121" width="24.625" style="55" bestFit="1" customWidth="1"/>
    <col min="5122" max="5124" width="15.625" style="55" bestFit="1" customWidth="1"/>
    <col min="5125" max="5125" width="18.625" style="55" bestFit="1" customWidth="1"/>
    <col min="5126" max="5376" width="9" style="55"/>
    <col min="5377" max="5377" width="24.625" style="55" bestFit="1" customWidth="1"/>
    <col min="5378" max="5380" width="15.625" style="55" bestFit="1" customWidth="1"/>
    <col min="5381" max="5381" width="18.625" style="55" bestFit="1" customWidth="1"/>
    <col min="5382" max="5632" width="9" style="55"/>
    <col min="5633" max="5633" width="24.625" style="55" bestFit="1" customWidth="1"/>
    <col min="5634" max="5636" width="15.625" style="55" bestFit="1" customWidth="1"/>
    <col min="5637" max="5637" width="18.625" style="55" bestFit="1" customWidth="1"/>
    <col min="5638" max="5888" width="9" style="55"/>
    <col min="5889" max="5889" width="24.625" style="55" bestFit="1" customWidth="1"/>
    <col min="5890" max="5892" width="15.625" style="55" bestFit="1" customWidth="1"/>
    <col min="5893" max="5893" width="18.625" style="55" bestFit="1" customWidth="1"/>
    <col min="5894" max="6144" width="9" style="55"/>
    <col min="6145" max="6145" width="24.625" style="55" bestFit="1" customWidth="1"/>
    <col min="6146" max="6148" width="15.625" style="55" bestFit="1" customWidth="1"/>
    <col min="6149" max="6149" width="18.625" style="55" bestFit="1" customWidth="1"/>
    <col min="6150" max="6400" width="9" style="55"/>
    <col min="6401" max="6401" width="24.625" style="55" bestFit="1" customWidth="1"/>
    <col min="6402" max="6404" width="15.625" style="55" bestFit="1" customWidth="1"/>
    <col min="6405" max="6405" width="18.625" style="55" bestFit="1" customWidth="1"/>
    <col min="6406" max="6656" width="9" style="55"/>
    <col min="6657" max="6657" width="24.625" style="55" bestFit="1" customWidth="1"/>
    <col min="6658" max="6660" width="15.625" style="55" bestFit="1" customWidth="1"/>
    <col min="6661" max="6661" width="18.625" style="55" bestFit="1" customWidth="1"/>
    <col min="6662" max="6912" width="9" style="55"/>
    <col min="6913" max="6913" width="24.625" style="55" bestFit="1" customWidth="1"/>
    <col min="6914" max="6916" width="15.625" style="55" bestFit="1" customWidth="1"/>
    <col min="6917" max="6917" width="18.625" style="55" bestFit="1" customWidth="1"/>
    <col min="6918" max="7168" width="9" style="55"/>
    <col min="7169" max="7169" width="24.625" style="55" bestFit="1" customWidth="1"/>
    <col min="7170" max="7172" width="15.625" style="55" bestFit="1" customWidth="1"/>
    <col min="7173" max="7173" width="18.625" style="55" bestFit="1" customWidth="1"/>
    <col min="7174" max="7424" width="9" style="55"/>
    <col min="7425" max="7425" width="24.625" style="55" bestFit="1" customWidth="1"/>
    <col min="7426" max="7428" width="15.625" style="55" bestFit="1" customWidth="1"/>
    <col min="7429" max="7429" width="18.625" style="55" bestFit="1" customWidth="1"/>
    <col min="7430" max="7680" width="9" style="55"/>
    <col min="7681" max="7681" width="24.625" style="55" bestFit="1" customWidth="1"/>
    <col min="7682" max="7684" width="15.625" style="55" bestFit="1" customWidth="1"/>
    <col min="7685" max="7685" width="18.625" style="55" bestFit="1" customWidth="1"/>
    <col min="7686" max="7936" width="9" style="55"/>
    <col min="7937" max="7937" width="24.625" style="55" bestFit="1" customWidth="1"/>
    <col min="7938" max="7940" width="15.625" style="55" bestFit="1" customWidth="1"/>
    <col min="7941" max="7941" width="18.625" style="55" bestFit="1" customWidth="1"/>
    <col min="7942" max="8192" width="9" style="55"/>
    <col min="8193" max="8193" width="24.625" style="55" bestFit="1" customWidth="1"/>
    <col min="8194" max="8196" width="15.625" style="55" bestFit="1" customWidth="1"/>
    <col min="8197" max="8197" width="18.625" style="55" bestFit="1" customWidth="1"/>
    <col min="8198" max="8448" width="9" style="55"/>
    <col min="8449" max="8449" width="24.625" style="55" bestFit="1" customWidth="1"/>
    <col min="8450" max="8452" width="15.625" style="55" bestFit="1" customWidth="1"/>
    <col min="8453" max="8453" width="18.625" style="55" bestFit="1" customWidth="1"/>
    <col min="8454" max="8704" width="9" style="55"/>
    <col min="8705" max="8705" width="24.625" style="55" bestFit="1" customWidth="1"/>
    <col min="8706" max="8708" width="15.625" style="55" bestFit="1" customWidth="1"/>
    <col min="8709" max="8709" width="18.625" style="55" bestFit="1" customWidth="1"/>
    <col min="8710" max="8960" width="9" style="55"/>
    <col min="8961" max="8961" width="24.625" style="55" bestFit="1" customWidth="1"/>
    <col min="8962" max="8964" width="15.625" style="55" bestFit="1" customWidth="1"/>
    <col min="8965" max="8965" width="18.625" style="55" bestFit="1" customWidth="1"/>
    <col min="8966" max="9216" width="9" style="55"/>
    <col min="9217" max="9217" width="24.625" style="55" bestFit="1" customWidth="1"/>
    <col min="9218" max="9220" width="15.625" style="55" bestFit="1" customWidth="1"/>
    <col min="9221" max="9221" width="18.625" style="55" bestFit="1" customWidth="1"/>
    <col min="9222" max="9472" width="9" style="55"/>
    <col min="9473" max="9473" width="24.625" style="55" bestFit="1" customWidth="1"/>
    <col min="9474" max="9476" width="15.625" style="55" bestFit="1" customWidth="1"/>
    <col min="9477" max="9477" width="18.625" style="55" bestFit="1" customWidth="1"/>
    <col min="9478" max="9728" width="9" style="55"/>
    <col min="9729" max="9729" width="24.625" style="55" bestFit="1" customWidth="1"/>
    <col min="9730" max="9732" width="15.625" style="55" bestFit="1" customWidth="1"/>
    <col min="9733" max="9733" width="18.625" style="55" bestFit="1" customWidth="1"/>
    <col min="9734" max="9984" width="9" style="55"/>
    <col min="9985" max="9985" width="24.625" style="55" bestFit="1" customWidth="1"/>
    <col min="9986" max="9988" width="15.625" style="55" bestFit="1" customWidth="1"/>
    <col min="9989" max="9989" width="18.625" style="55" bestFit="1" customWidth="1"/>
    <col min="9990" max="10240" width="9" style="55"/>
    <col min="10241" max="10241" width="24.625" style="55" bestFit="1" customWidth="1"/>
    <col min="10242" max="10244" width="15.625" style="55" bestFit="1" customWidth="1"/>
    <col min="10245" max="10245" width="18.625" style="55" bestFit="1" customWidth="1"/>
    <col min="10246" max="10496" width="9" style="55"/>
    <col min="10497" max="10497" width="24.625" style="55" bestFit="1" customWidth="1"/>
    <col min="10498" max="10500" width="15.625" style="55" bestFit="1" customWidth="1"/>
    <col min="10501" max="10501" width="18.625" style="55" bestFit="1" customWidth="1"/>
    <col min="10502" max="10752" width="9" style="55"/>
    <col min="10753" max="10753" width="24.625" style="55" bestFit="1" customWidth="1"/>
    <col min="10754" max="10756" width="15.625" style="55" bestFit="1" customWidth="1"/>
    <col min="10757" max="10757" width="18.625" style="55" bestFit="1" customWidth="1"/>
    <col min="10758" max="11008" width="9" style="55"/>
    <col min="11009" max="11009" width="24.625" style="55" bestFit="1" customWidth="1"/>
    <col min="11010" max="11012" width="15.625" style="55" bestFit="1" customWidth="1"/>
    <col min="11013" max="11013" width="18.625" style="55" bestFit="1" customWidth="1"/>
    <col min="11014" max="11264" width="9" style="55"/>
    <col min="11265" max="11265" width="24.625" style="55" bestFit="1" customWidth="1"/>
    <col min="11266" max="11268" width="15.625" style="55" bestFit="1" customWidth="1"/>
    <col min="11269" max="11269" width="18.625" style="55" bestFit="1" customWidth="1"/>
    <col min="11270" max="11520" width="9" style="55"/>
    <col min="11521" max="11521" width="24.625" style="55" bestFit="1" customWidth="1"/>
    <col min="11522" max="11524" width="15.625" style="55" bestFit="1" customWidth="1"/>
    <col min="11525" max="11525" width="18.625" style="55" bestFit="1" customWidth="1"/>
    <col min="11526" max="11776" width="9" style="55"/>
    <col min="11777" max="11777" width="24.625" style="55" bestFit="1" customWidth="1"/>
    <col min="11778" max="11780" width="15.625" style="55" bestFit="1" customWidth="1"/>
    <col min="11781" max="11781" width="18.625" style="55" bestFit="1" customWidth="1"/>
    <col min="11782" max="12032" width="9" style="55"/>
    <col min="12033" max="12033" width="24.625" style="55" bestFit="1" customWidth="1"/>
    <col min="12034" max="12036" width="15.625" style="55" bestFit="1" customWidth="1"/>
    <col min="12037" max="12037" width="18.625" style="55" bestFit="1" customWidth="1"/>
    <col min="12038" max="12288" width="9" style="55"/>
    <col min="12289" max="12289" width="24.625" style="55" bestFit="1" customWidth="1"/>
    <col min="12290" max="12292" width="15.625" style="55" bestFit="1" customWidth="1"/>
    <col min="12293" max="12293" width="18.625" style="55" bestFit="1" customWidth="1"/>
    <col min="12294" max="12544" width="9" style="55"/>
    <col min="12545" max="12545" width="24.625" style="55" bestFit="1" customWidth="1"/>
    <col min="12546" max="12548" width="15.625" style="55" bestFit="1" customWidth="1"/>
    <col min="12549" max="12549" width="18.625" style="55" bestFit="1" customWidth="1"/>
    <col min="12550" max="12800" width="9" style="55"/>
    <col min="12801" max="12801" width="24.625" style="55" bestFit="1" customWidth="1"/>
    <col min="12802" max="12804" width="15.625" style="55" bestFit="1" customWidth="1"/>
    <col min="12805" max="12805" width="18.625" style="55" bestFit="1" customWidth="1"/>
    <col min="12806" max="13056" width="9" style="55"/>
    <col min="13057" max="13057" width="24.625" style="55" bestFit="1" customWidth="1"/>
    <col min="13058" max="13060" width="15.625" style="55" bestFit="1" customWidth="1"/>
    <col min="13061" max="13061" width="18.625" style="55" bestFit="1" customWidth="1"/>
    <col min="13062" max="13312" width="9" style="55"/>
    <col min="13313" max="13313" width="24.625" style="55" bestFit="1" customWidth="1"/>
    <col min="13314" max="13316" width="15.625" style="55" bestFit="1" customWidth="1"/>
    <col min="13317" max="13317" width="18.625" style="55" bestFit="1" customWidth="1"/>
    <col min="13318" max="13568" width="9" style="55"/>
    <col min="13569" max="13569" width="24.625" style="55" bestFit="1" customWidth="1"/>
    <col min="13570" max="13572" width="15.625" style="55" bestFit="1" customWidth="1"/>
    <col min="13573" max="13573" width="18.625" style="55" bestFit="1" customWidth="1"/>
    <col min="13574" max="13824" width="9" style="55"/>
    <col min="13825" max="13825" width="24.625" style="55" bestFit="1" customWidth="1"/>
    <col min="13826" max="13828" width="15.625" style="55" bestFit="1" customWidth="1"/>
    <col min="13829" max="13829" width="18.625" style="55" bestFit="1" customWidth="1"/>
    <col min="13830" max="14080" width="9" style="55"/>
    <col min="14081" max="14081" width="24.625" style="55" bestFit="1" customWidth="1"/>
    <col min="14082" max="14084" width="15.625" style="55" bestFit="1" customWidth="1"/>
    <col min="14085" max="14085" width="18.625" style="55" bestFit="1" customWidth="1"/>
    <col min="14086" max="14336" width="9" style="55"/>
    <col min="14337" max="14337" width="24.625" style="55" bestFit="1" customWidth="1"/>
    <col min="14338" max="14340" width="15.625" style="55" bestFit="1" customWidth="1"/>
    <col min="14341" max="14341" width="18.625" style="55" bestFit="1" customWidth="1"/>
    <col min="14342" max="14592" width="9" style="55"/>
    <col min="14593" max="14593" width="24.625" style="55" bestFit="1" customWidth="1"/>
    <col min="14594" max="14596" width="15.625" style="55" bestFit="1" customWidth="1"/>
    <col min="14597" max="14597" width="18.625" style="55" bestFit="1" customWidth="1"/>
    <col min="14598" max="14848" width="9" style="55"/>
    <col min="14849" max="14849" width="24.625" style="55" bestFit="1" customWidth="1"/>
    <col min="14850" max="14852" width="15.625" style="55" bestFit="1" customWidth="1"/>
    <col min="14853" max="14853" width="18.625" style="55" bestFit="1" customWidth="1"/>
    <col min="14854" max="15104" width="9" style="55"/>
    <col min="15105" max="15105" width="24.625" style="55" bestFit="1" customWidth="1"/>
    <col min="15106" max="15108" width="15.625" style="55" bestFit="1" customWidth="1"/>
    <col min="15109" max="15109" width="18.625" style="55" bestFit="1" customWidth="1"/>
    <col min="15110" max="15360" width="9" style="55"/>
    <col min="15361" max="15361" width="24.625" style="55" bestFit="1" customWidth="1"/>
    <col min="15362" max="15364" width="15.625" style="55" bestFit="1" customWidth="1"/>
    <col min="15365" max="15365" width="18.625" style="55" bestFit="1" customWidth="1"/>
    <col min="15366" max="15616" width="9" style="55"/>
    <col min="15617" max="15617" width="24.625" style="55" bestFit="1" customWidth="1"/>
    <col min="15618" max="15620" width="15.625" style="55" bestFit="1" customWidth="1"/>
    <col min="15621" max="15621" width="18.625" style="55" bestFit="1" customWidth="1"/>
    <col min="15622" max="15872" width="9" style="55"/>
    <col min="15873" max="15873" width="24.625" style="55" bestFit="1" customWidth="1"/>
    <col min="15874" max="15876" width="15.625" style="55" bestFit="1" customWidth="1"/>
    <col min="15877" max="15877" width="18.625" style="55" bestFit="1" customWidth="1"/>
    <col min="15878" max="16128" width="9" style="55"/>
    <col min="16129" max="16129" width="24.625" style="55" bestFit="1" customWidth="1"/>
    <col min="16130" max="16132" width="15.625" style="55" bestFit="1" customWidth="1"/>
    <col min="16133" max="16133" width="18.625" style="55" bestFit="1" customWidth="1"/>
    <col min="16134" max="16384" width="9" style="55"/>
  </cols>
  <sheetData>
    <row r="1" spans="1:5" ht="19.5">
      <c r="A1" s="54" t="s">
        <v>55</v>
      </c>
      <c r="B1" s="54"/>
      <c r="C1" s="54"/>
      <c r="D1" s="153"/>
      <c r="E1" s="153"/>
    </row>
    <row r="2" spans="1:5" ht="19.5">
      <c r="A2" s="54" t="s">
        <v>56</v>
      </c>
      <c r="B2" s="54"/>
      <c r="C2" s="54"/>
      <c r="D2" s="153"/>
      <c r="E2" s="153"/>
    </row>
    <row r="3" spans="1:5" ht="21">
      <c r="A3" s="56" t="s">
        <v>380</v>
      </c>
      <c r="B3" s="56"/>
      <c r="C3" s="56"/>
      <c r="D3" s="154"/>
      <c r="E3" s="154"/>
    </row>
    <row r="4" spans="1:5">
      <c r="A4" s="57" t="s">
        <v>58</v>
      </c>
      <c r="B4" s="57"/>
      <c r="C4" s="57"/>
      <c r="D4" s="153"/>
      <c r="E4" s="153"/>
    </row>
    <row r="5" spans="1:5">
      <c r="A5" s="58" t="s">
        <v>381</v>
      </c>
      <c r="B5" s="58"/>
      <c r="C5" s="58"/>
      <c r="D5" s="155"/>
      <c r="E5" s="155"/>
    </row>
    <row r="6" spans="1:5" ht="33">
      <c r="A6" s="156" t="s">
        <v>382</v>
      </c>
      <c r="B6" s="157" t="s">
        <v>383</v>
      </c>
      <c r="C6" s="157" t="s">
        <v>384</v>
      </c>
      <c r="D6" s="157" t="s">
        <v>385</v>
      </c>
      <c r="E6" s="156" t="s">
        <v>126</v>
      </c>
    </row>
    <row r="7" spans="1:5">
      <c r="A7" s="158" t="s">
        <v>386</v>
      </c>
      <c r="B7" s="159">
        <v>970</v>
      </c>
      <c r="C7" s="159">
        <v>-11</v>
      </c>
      <c r="D7" s="159">
        <v>959</v>
      </c>
      <c r="E7" s="160" t="s">
        <v>128</v>
      </c>
    </row>
    <row r="8" spans="1:5">
      <c r="A8" s="158" t="s">
        <v>387</v>
      </c>
      <c r="B8" s="159">
        <v>535</v>
      </c>
      <c r="C8" s="159">
        <v>-7</v>
      </c>
      <c r="D8" s="159">
        <v>528</v>
      </c>
      <c r="E8" s="160" t="s">
        <v>128</v>
      </c>
    </row>
    <row r="9" spans="1:5">
      <c r="A9" s="158" t="s">
        <v>388</v>
      </c>
      <c r="B9" s="159">
        <v>4</v>
      </c>
      <c r="C9" s="159">
        <v>0</v>
      </c>
      <c r="D9" s="159">
        <v>4</v>
      </c>
      <c r="E9" s="160" t="s">
        <v>128</v>
      </c>
    </row>
    <row r="10" spans="1:5">
      <c r="A10" s="158" t="s">
        <v>389</v>
      </c>
      <c r="B10" s="159">
        <v>296</v>
      </c>
      <c r="C10" s="159">
        <v>-3</v>
      </c>
      <c r="D10" s="159">
        <v>293</v>
      </c>
      <c r="E10" s="160" t="s">
        <v>128</v>
      </c>
    </row>
    <row r="11" spans="1:5">
      <c r="A11" s="158" t="s">
        <v>390</v>
      </c>
      <c r="B11" s="159">
        <v>39</v>
      </c>
      <c r="C11" s="159">
        <v>-1</v>
      </c>
      <c r="D11" s="159">
        <v>38</v>
      </c>
      <c r="E11" s="160" t="s">
        <v>128</v>
      </c>
    </row>
    <row r="12" spans="1:5">
      <c r="A12" s="158" t="s">
        <v>391</v>
      </c>
      <c r="B12" s="159">
        <v>33</v>
      </c>
      <c r="C12" s="159">
        <v>0</v>
      </c>
      <c r="D12" s="159">
        <v>33</v>
      </c>
      <c r="E12" s="160" t="s">
        <v>128</v>
      </c>
    </row>
    <row r="13" spans="1:5">
      <c r="A13" s="158" t="s">
        <v>392</v>
      </c>
      <c r="B13" s="159">
        <v>52</v>
      </c>
      <c r="C13" s="159">
        <v>0</v>
      </c>
      <c r="D13" s="159">
        <v>52</v>
      </c>
      <c r="E13" s="160" t="s">
        <v>128</v>
      </c>
    </row>
    <row r="14" spans="1:5">
      <c r="A14" s="158" t="s">
        <v>393</v>
      </c>
      <c r="B14" s="159">
        <v>11</v>
      </c>
      <c r="C14" s="159">
        <v>0</v>
      </c>
      <c r="D14" s="159">
        <v>11</v>
      </c>
      <c r="E14" s="160" t="s">
        <v>128</v>
      </c>
    </row>
    <row r="15" spans="1:5">
      <c r="A15" s="158" t="s">
        <v>394</v>
      </c>
      <c r="B15" s="159">
        <v>11</v>
      </c>
      <c r="C15" s="159">
        <v>0</v>
      </c>
      <c r="D15" s="159">
        <v>11</v>
      </c>
      <c r="E15" s="160" t="s">
        <v>128</v>
      </c>
    </row>
    <row r="16" spans="1:5">
      <c r="A16" s="158" t="s">
        <v>395</v>
      </c>
      <c r="B16" s="159">
        <v>11</v>
      </c>
      <c r="C16" s="159">
        <v>0</v>
      </c>
      <c r="D16" s="159">
        <v>11</v>
      </c>
      <c r="E16" s="160" t="s">
        <v>128</v>
      </c>
    </row>
    <row r="17" spans="1:5">
      <c r="A17" s="64" t="s">
        <v>396</v>
      </c>
      <c r="B17" s="63">
        <v>981</v>
      </c>
      <c r="C17" s="63">
        <v>-11</v>
      </c>
      <c r="D17" s="63">
        <v>970</v>
      </c>
      <c r="E17" s="81"/>
    </row>
    <row r="18" spans="1:5" ht="65.25" customHeight="1">
      <c r="A18" s="65" t="s">
        <v>397</v>
      </c>
      <c r="B18" s="65"/>
      <c r="C18" s="65"/>
      <c r="D18" s="65"/>
      <c r="E18" s="65"/>
    </row>
  </sheetData>
  <mergeCells count="6">
    <mergeCell ref="A1:E1"/>
    <mergeCell ref="A2:E2"/>
    <mergeCell ref="A3:E3"/>
    <mergeCell ref="A4:E4"/>
    <mergeCell ref="A5:E5"/>
    <mergeCell ref="A18:E18"/>
  </mergeCells>
  <phoneticPr fontId="4" type="noConversion"/>
  <printOptions horizontalCentered="1"/>
  <pageMargins left="0.59055118110236227" right="0.59055118110236227" top="0.59055118110236227" bottom="0.59055118110236227" header="0" footer="0"/>
  <pageSetup paperSize="9" orientation="portrait" useFirstPageNumber="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16</vt:i4>
      </vt:variant>
      <vt:variant>
        <vt:lpstr>已命名的範圍</vt:lpstr>
      </vt:variant>
      <vt:variant>
        <vt:i4>14</vt:i4>
      </vt:variant>
    </vt:vector>
  </HeadingPairs>
  <TitlesOfParts>
    <vt:vector size="30" baseType="lpstr">
      <vt:lpstr>1)基金來源、用途及餘絀預計表</vt:lpstr>
      <vt:lpstr>1.1)餘絀預計表說明</vt:lpstr>
      <vt:lpstr>2)現金流量預計表</vt:lpstr>
      <vt:lpstr>3)基金來源明細表</vt:lpstr>
      <vt:lpstr>4)基金用途明細表</vt:lpstr>
      <vt:lpstr>5)單位(或計畫)成本分析表</vt:lpstr>
      <vt:lpstr>6)預計平衡表</vt:lpstr>
      <vt:lpstr>7)５年來主要業務計畫分析表</vt:lpstr>
      <vt:lpstr>8)員工人數彙計表</vt:lpstr>
      <vt:lpstr>9)用人費用彙計表</vt:lpstr>
      <vt:lpstr>10)各項費用彙計表</vt:lpstr>
      <vt:lpstr>11)增購及汰舊換新管理用公務車輛明細表</vt:lpstr>
      <vt:lpstr>12)固定項目明細表</vt:lpstr>
      <vt:lpstr>13)基金來源彙計表</vt:lpstr>
      <vt:lpstr>14)基金用途彙計表</vt:lpstr>
      <vt:lpstr>15)預算員額彙計表</vt:lpstr>
      <vt:lpstr>'14)基金用途彙計表'!Print_Area</vt:lpstr>
      <vt:lpstr>'15)預算員額彙計表'!Print_Area</vt:lpstr>
      <vt:lpstr>'1)基金來源、用途及餘絀預計表'!Print_Titles</vt:lpstr>
      <vt:lpstr>'10)各項費用彙計表'!Print_Titles</vt:lpstr>
      <vt:lpstr>'11)增購及汰舊換新管理用公務車輛明細表'!Print_Titles</vt:lpstr>
      <vt:lpstr>'12)固定項目明細表'!Print_Titles</vt:lpstr>
      <vt:lpstr>'2)現金流量預計表'!Print_Titles</vt:lpstr>
      <vt:lpstr>'3)基金來源明細表'!Print_Titles</vt:lpstr>
      <vt:lpstr>'4)基金用途明細表'!Print_Titles</vt:lpstr>
      <vt:lpstr>'5)單位(或計畫)成本分析表'!Print_Titles</vt:lpstr>
      <vt:lpstr>'6)預計平衡表'!Print_Titles</vt:lpstr>
      <vt:lpstr>'7)５年來主要業務計畫分析表'!Print_Titles</vt:lpstr>
      <vt:lpstr>'8)員工人數彙計表'!Print_Titles</vt:lpstr>
      <vt:lpstr>'9)用人費用彙計表'!Print_Titles</vt:lpstr>
    </vt:vector>
  </TitlesOfParts>
  <Company>DOH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會計處李桂芳</dc:creator>
  <cp:lastModifiedBy>會計處李桂芳</cp:lastModifiedBy>
  <dcterms:created xsi:type="dcterms:W3CDTF">2018-02-09T11:38:37Z</dcterms:created>
  <dcterms:modified xsi:type="dcterms:W3CDTF">2018-02-09T11:40:55Z</dcterms:modified>
</cp:coreProperties>
</file>